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300" windowHeight="15260" activeTab="1"/>
  </bookViews>
  <sheets>
    <sheet name="Hulp" sheetId="1" r:id="rId1"/>
    <sheet name="Invullen" sheetId="2" r:id="rId2"/>
    <sheet name="Ruwe scores" sheetId="3" r:id="rId3"/>
    <sheet name="Tabellen" sheetId="4" r:id="rId4"/>
    <sheet name="Scores" sheetId="5" r:id="rId5"/>
    <sheet name="Histogram" sheetId="6" r:id="rId6"/>
  </sheets>
  <definedNames>
    <definedName name="_xlnm.Print_Area" localSheetId="0">'Hulp'!$A$1:$B$24</definedName>
    <definedName name="_xlnm.Print_Area" localSheetId="1">'Invullen'!$A$1:$D$206</definedName>
    <definedName name="_xlnm.Print_Area" localSheetId="4">'Scores'!$A$1:$AA$117</definedName>
    <definedName name="VragenFormulier">'Ruwe scores'!$A$1:$B$25</definedName>
  </definedNames>
  <calcPr fullCalcOnLoad="1"/>
</workbook>
</file>

<file path=xl/sharedStrings.xml><?xml version="1.0" encoding="utf-8"?>
<sst xmlns="http://schemas.openxmlformats.org/spreadsheetml/2006/main" count="523" uniqueCount="266">
  <si>
    <t>Ik kan er maar niet toe komen om routinewerk te doen of vervelende taken af te maken.</t>
  </si>
  <si>
    <t>Mijn ouder(s) zijn vaak zo overbetrokken en opdringerig, dat ik niet mijn eigen leven kan leiden.</t>
  </si>
  <si>
    <t>Ik kan geen fatsoenlijk gesprek voeren.</t>
  </si>
  <si>
    <t>Ik heb vaak het gevoel dat ik me moet beschermen tegen andere mensen.</t>
  </si>
  <si>
    <t>Ik moet mijn emoties en impulsen beheersen, want anders gebeurt er waarschijnlijk iets ergs.</t>
  </si>
  <si>
    <t xml:space="preserve">Helemaal onderaan volgt een diagram ('spin") die de gemiddelden in beeld brengt  en daarnaast een staafdiagram van de gemiddelden. </t>
  </si>
  <si>
    <t>Hier zijn scores boven de 2.5 relevant.</t>
  </si>
  <si>
    <t>Mijn relaties hebben te lijden onder het feit dat ik zo hard werk.</t>
  </si>
  <si>
    <t>Ik heb grote moeite om mensen te vertrouwen.</t>
  </si>
  <si>
    <t>Ik merk vaak dat ik zo bezig ben met mijn eigen prioriteiten, dat er geen tijd overblijft voor vrienden of familie.</t>
  </si>
  <si>
    <t>Ik heb vaak het idee dat ik geen privacy heb bij mijn ouder(s) of partner.</t>
  </si>
  <si>
    <t>Meestal was er niemand die voor me zorgde, dingen met me deelde of die het echt kon schelen wat er met me gebeurde.</t>
  </si>
  <si>
    <t>Uiteindelijk ben ik meestal degene die de zorg op zich neemt van mensen met wie ik me verbonden voel.</t>
  </si>
  <si>
    <t>Ik hecht veel belang aan geld of status.</t>
  </si>
  <si>
    <t>Hoe druk ik het ook heb, ik maak altijd tijd vrij voor anderen.</t>
  </si>
  <si>
    <t>Gewoonlijk stel ik mijn eigen behoeften boven die van anderen.</t>
  </si>
  <si>
    <t>Ik geef meer aan andere mensen dan ik terug krijg.</t>
  </si>
  <si>
    <t>U krijgt dan ongeveer 7 pagina's tekst.</t>
  </si>
  <si>
    <t>Daarna via de functie paginainstelling de grootte van het document aanpassen (ongeveer tot 80% ).</t>
  </si>
  <si>
    <t>Gebrek aan zelfbeheersing/zelfdiscipline</t>
  </si>
  <si>
    <t>Ik pak mensen terug op kleine dingen in plaats van mijn boosheid te tonen.</t>
  </si>
  <si>
    <t>Ik merk dat ik me vastklamp aan mensen om wie ik veel geef, omdat ik bang ben dat ze me zullen verlaten.</t>
  </si>
  <si>
    <t>Ik heb vaak het gevoel dat ik een angstaanval krijgen.</t>
  </si>
  <si>
    <t>Ik heb vaak het idee dat ik gek zou kunnen worden.</t>
  </si>
  <si>
    <t>Als ik doe wat ik wil, voel ik me niet op mijn gemak.</t>
  </si>
  <si>
    <t>Ik heb zelden het gevoel gehad dat ik bijzonder ben voor iemand.</t>
  </si>
  <si>
    <t>Ik ben alleen gelukkig als anderen om mij heen gelukkig zijn.</t>
  </si>
  <si>
    <t>Ik moet aan al mijn verantwoordelijkheden voldoen.</t>
  </si>
  <si>
    <t>Ik voel mij vernederd door mijn fouten en tekortkomingen in mijn werk.</t>
  </si>
  <si>
    <t>Ik heb altijd anderen keuzes voor me laten maken, dus ik weet werkelijk niet wat ik zelf wil.</t>
  </si>
  <si>
    <t>Ik ben zo druk met anderen om wie ik geef, dat ik weinig tijd voor mijzelf overhoud.</t>
  </si>
  <si>
    <t>Ik heb moeite buiten mijn werk nieuwe taken aan te pakken, tenzij iemand mij leiding geeft.</t>
  </si>
  <si>
    <t>Ik heb moeite een onderscheid te maken tussen mijn eigen ideeën of mening en die van mijn ouder(s) of partner.</t>
  </si>
  <si>
    <t>Ik heb het idee dat waardevolle relaties geen stand houden; ik verwacht dat ze aflopen.</t>
  </si>
  <si>
    <t>Ik heb andere mensen zó hard nodig, dat ik bang ben ze te verliezen.</t>
  </si>
  <si>
    <t>Mensen zeggen vaak tegen mij dat ik altijd wil uitmaken hoe dingen gedaan worden.</t>
  </si>
  <si>
    <t>Ik houd me zo in de hand, dat andere mensen denken dat ik geen gevoelens heb.</t>
  </si>
  <si>
    <t>Ik ben bang anderen ernstig te beschadigen (lichamelijk of emotioneel), als ik de beheersing over mijn boosheid verlies.</t>
  </si>
  <si>
    <t>Ik moet er meestal perfect uitzien.</t>
  </si>
  <si>
    <t>Ik vind het erg moeilijk om anderen te vragen rekening te houden met mijn behoeften.</t>
  </si>
  <si>
    <t>Bijna niets wat ik doe is echt goed genoeg; het zou altijd beter kunnen.</t>
  </si>
  <si>
    <t>Ik voel mij niet in staat me alleen te redden in het dagelijks leven.</t>
  </si>
  <si>
    <t>Het is slechts een kwestie van tijd voordat iemand me bedriegt.</t>
  </si>
  <si>
    <t>Over het algemeen was er niemand die mij warmte, geborgenheid en genegenheid gaf.</t>
  </si>
  <si>
    <t>Ik vind de wereld een gevaarlijke plek.</t>
  </si>
  <si>
    <t>Ik zet mijzelf zo onder druk om het goed te doen, dat dit ten koste gaat van mijn gezondheid.</t>
  </si>
  <si>
    <t>Op mijn werk ben ik meestal degene die vrijwillig extra taken op zich neemt of extra tijd investeert.</t>
  </si>
  <si>
    <t>Ik ben totaal onvaardig in bijna alles wat ik doe.</t>
  </si>
  <si>
    <t>Ik denk dat mensen misbruik van me zullen maken.</t>
  </si>
  <si>
    <t>Ik voel me constant onder druk staan om te presteren en dingen gedaan te krijgen.</t>
  </si>
  <si>
    <t>Ik voel me aangetrokken tot partners die zich niet aan mij willen binden.</t>
  </si>
  <si>
    <t>Ik denk dat er ieder moment een ramp ( in de natuur of van criminele, financiële of medische aard) kan gebeuren.</t>
  </si>
  <si>
    <t>Ik pieker vaak over de slechte dingen die in de wereld gebeuren: criminaliteit, milieuvervuiling, enzovoorts.</t>
  </si>
  <si>
    <t>Als ik van iemand houd, pik ik bijna alles van hem of haar.</t>
  </si>
  <si>
    <t>Ik ben van nature slecht en onvolmaakt.</t>
  </si>
  <si>
    <t>Mijn ouder(s) en ik hebben de neiging om teveel te betrokken te zijn bij elkaars leven en problemen.</t>
  </si>
  <si>
    <t>Ik ben bijzonder en zou veel van de beperkingen, die voor andere mensen gelden, niet hoeven te accepteren.</t>
  </si>
  <si>
    <t>Andere mensen vinden dat ik teveel doe voor anderen en te weinig voor mijzelf.</t>
  </si>
  <si>
    <t>Ik geef andere mensen hun zin, omdat ik bang ben voor de gevolgen als ik dat niet zou doen.</t>
  </si>
  <si>
    <t>Ik heb vaak het idee dat ik geen eigen identiteit heb ten opzichte van mijn ouder(s) of partner.</t>
  </si>
  <si>
    <t>Ik streef ernaar dat bijna alles perfect in orde is.</t>
  </si>
  <si>
    <t>Geen enkele man of vrouw tot wie ik me aangetrokken voel, zou nog van me kunnen houden, zodra hij of zij mijn tekortkomingen leert kennen.</t>
  </si>
  <si>
    <t>Ik ben bang de controle over mijn gedrag te verliezen.</t>
  </si>
  <si>
    <t>Ik heb grote moeite een weigering te accepteren als ik iets van andere mensen wil.</t>
  </si>
  <si>
    <t>Het grootste deel van mijn leven was er niemand die me beter wilde leren kennen en veel tijd met me wilde doorbrengen.</t>
  </si>
  <si>
    <t>Ik ben erg streng voor mijzelf en vind het moeilijk om me mijn fouten te vergeven.</t>
  </si>
  <si>
    <t>Mijn ouder(s) en ik moeten bijna elke dag met elkaar praten, anders voelt één van ons zich schuldig, gekwetst, teleurgesteld of alleen.</t>
  </si>
  <si>
    <t>Mensen vinden mij emotioneel geremd.</t>
  </si>
  <si>
    <t>Ik geef voorrang aan de behoeften van andere mensen boven die van mijzelf, anders voel ik me schuldig.</t>
  </si>
  <si>
    <t>Ik vergelijk hetgeen ik heb bereikt vaak met wat anderen hebben bereikt en vind dat zij veel succesvoller zijn.</t>
  </si>
  <si>
    <t>Als het me niet lukt een gesteld doel te halen, raak ik gemakkelijk gefrustreerd en geef ik het op.</t>
  </si>
  <si>
    <t>Ik ben bang dat ik al mijn geld kwijtraak en arm word.</t>
  </si>
  <si>
    <t>Ik ben bang dat ik een ernstige ziekte onder de leden heb, ook al is er door de dokter niets ernstigs geconstateerd.</t>
  </si>
  <si>
    <t>Ik vind het heel vervelend als ik beperkt of verhinderd word om te doen wat ik wil.</t>
  </si>
  <si>
    <t>Ik vind het erg moeilijk om te eisen dat mijn rechten worden gerespecteerd en dat er rekening wordt gehouden met mijn gevoelens.</t>
  </si>
  <si>
    <t>Niemand begrijpt me echt.</t>
  </si>
  <si>
    <t>Ik ben bang dat ik dakloos raak of zwerver word.</t>
  </si>
  <si>
    <t>Mensen die ik waardeer, willen niets met mij te maken hebben vanwege mijn lage sociale positie (bv. Inkomen, niveau van opleiding, baan).</t>
  </si>
  <si>
    <t>Ik verveel me erg snel.</t>
  </si>
  <si>
    <t>Ik schaam me vaak als ik bij anderen ben, omdat zij veel meer bereikt hebben dan ik.</t>
  </si>
  <si>
    <t>Ik ben lichamelijk, emotioneel of seksueel misbruikt door belangrijke mensen in mijn leven.</t>
  </si>
  <si>
    <t>Er zijn in mijn leven maar weinig mensen geweest die echt naar mij luisterden, me begrepen of die oog hadden voor mijn ware behoeften en gevoelens.</t>
  </si>
  <si>
    <t>Ik moet erg voorzichtig zijn met geld, anders zou ik wel eens zonder kunnen komen te zitten.</t>
  </si>
  <si>
    <t>Ik onderschrijf de gedachte: "Blijf de baas, anders word je overheerst door anderen".</t>
  </si>
  <si>
    <t>Mijn gezin was altijd anders dan de gezinnen om ons heen.</t>
  </si>
  <si>
    <t>Ik ben vaak bang dat ik een hartaanval zal krijgen, ook al zijn er weinig medische redenen om me daar zorgen over te maken.</t>
  </si>
  <si>
    <t>Ik ben te dik.</t>
  </si>
  <si>
    <t>Het is voor mijn ouder(s) en mij erg moeilijk om zeer persoonlijke zaken voor onszelf te houden, zonder ons daarover schuldig of verraden te voelen.</t>
  </si>
  <si>
    <t>De meeste mensen denken alleen aan zichzelf.</t>
  </si>
  <si>
    <t>Ik ben te verlegen om positieve gevoelens aan anderen te tonen (bv. genegenheid tonen, laten merken dat ik om iemand geef).</t>
  </si>
  <si>
    <t>Ik voel me in groepen altijd een buitenstaander.</t>
  </si>
  <si>
    <t>Ik kan mezelf er niet toe zetten dingen te doen die ik vervelend vind, ook al weet ik dat het voor mijn eigen bestwil is.</t>
  </si>
  <si>
    <t>Ik ben de liefde, de aandacht en het respect van anderen niet waard.</t>
  </si>
  <si>
    <t>De mensen in mijn omgeving zijn altijd erg onvoorspelbaar geweest; het ene moment zijn ze er voor mij en zijn ze aardig tegen me, het volgende moment zijn ze kwaad, geïrriteerd, agressief, overstuur of hebben ze alleen aandacht voor zichzelf.</t>
  </si>
  <si>
    <t>In mijn diepste wezen ben ik te verwerpelijk om mezelf aan anderen bloot te geven.</t>
  </si>
  <si>
    <t>Bij de kleinste op- of aanmerking word ik al boos.</t>
  </si>
  <si>
    <t>Ik word vaak geïrriteerd of boos als ik niet krijg wat ik wil.</t>
  </si>
  <si>
    <t>In relaties laat ik de ander de baas zijn.</t>
  </si>
  <si>
    <t>Hoeveel ik ook geef, het is nooit genoeg.</t>
  </si>
  <si>
    <t>Het is zeer moeilijk voor mij om enige afstand te houden tot mensen met wie ik een hechte band heb; ik heb moeite onafhankelijk te blijven.</t>
  </si>
  <si>
    <t>Mensen willen me niet tot hun groep laten behoren.</t>
  </si>
  <si>
    <t>Ik neem veel voorzorgsmaatregelen om niet ziek te worden of pijn te hebben.</t>
  </si>
  <si>
    <t>Ik kan maar niet aan het gevoel ontkomen dat er iets ergs staat te gebeuren.</t>
  </si>
  <si>
    <t>Ik ben niet in staat geweest me los te maken van mijn ouder(s) zoals anderen van mijn leeftijd dat wel lijken te hebben gedaan.</t>
  </si>
  <si>
    <t>Ik ben een angstig mens.</t>
  </si>
  <si>
    <t>Meestal ben ik op mijn hoede voor de verborgen beweegredenen van mensen.</t>
  </si>
  <si>
    <t>Ik vind het moeilijk om warm en spontaan te zijn.</t>
  </si>
  <si>
    <t>Ik vind mijzelf in het dagelijks functioneren een afhankelijk persoon.</t>
  </si>
  <si>
    <t>Ik voel me soms volledig een buitenstaander.</t>
  </si>
  <si>
    <t>Ik maak me zorgen dat de mensen van wie ik houd binnenkort zullen overlijden, ook al is daar medisch gezien geen enkele reden voor.</t>
  </si>
  <si>
    <t>Ik vind dat ik niet hoef te voldoen aan de normale regels en afspraken.</t>
  </si>
  <si>
    <t>De alledaagse verantwoordelijkheden zijn voor mij veel te zwaar.</t>
  </si>
  <si>
    <t>De meeste mensen kunnen meer dan ik op het gebied van werk en prestaties.</t>
  </si>
  <si>
    <t>Ik heb grote moeite mezelf zover te krijgen dat ik stop met drinken, roken, teveel eten of andere slechte gewoontes.</t>
  </si>
  <si>
    <t>Ik ben altijd degene die luistert naar de problemen van anderen.</t>
  </si>
  <si>
    <t>Ik ben vrij wantrouwend over andermans motieven.</t>
  </si>
  <si>
    <t>Als ik niet toegeef aan de wensen van anderen, pakken ze me op de één of andere manier terug of wijzen ze me af.</t>
  </si>
  <si>
    <t>Ik heb de neiging te hard van stapel te lopen, ook al weet ik dat dat slecht voor me is.</t>
  </si>
  <si>
    <t>Het ontbreekt mij aan gezond verstand.</t>
  </si>
  <si>
    <t>Ik moet zoveel doen, dat er bijna geen tijd is om me echt te ontspannen.</t>
  </si>
  <si>
    <t>Vaak geef ik toe aan een opwelling of uit ik emoties waardoor ik in moeilijkheden kom of anderen pijn doe.</t>
  </si>
  <si>
    <t>Als ik morgen zou verdwijnen, zou niemand het merken.</t>
  </si>
  <si>
    <t>Ik geloof dat anderen beter voor mij kunnen zorgen dan ikzelf.</t>
  </si>
  <si>
    <t>Als ik een fout maak, verdien ik scherpe kritiek.</t>
  </si>
  <si>
    <t>Ik ben wezenlijk anders dan anderen.</t>
  </si>
  <si>
    <t>Het lijkt er op dat de belangrijke mensen in mijn leven altijd weer weggaan.</t>
  </si>
  <si>
    <t>Ik kan mijzelf niet zijn of laten zien wat ik echt voel, want dan laten mensen mij in de steek.</t>
  </si>
  <si>
    <t>Ik voel me zo weerloos zonder mensen die me beschermen, dat ik erg bang ben ze te verliezen.</t>
  </si>
  <si>
    <t>Als taken moeilijk worden, kan ik het meestal niet opbrengen om ze af te maken.</t>
  </si>
  <si>
    <t>Ik ben seksueel onaantrekkelijk.</t>
  </si>
  <si>
    <t>Mensen moeten zich meestal eerst tegenover mij bewijzen, voordat ik hen kan vertrouwen.</t>
  </si>
  <si>
    <t>Ik heb het idee dat mijn ouder(s) zeer gekwetst zijn (of zouden zijn) omdat ik op mijzelf woon (of ga wonen).</t>
  </si>
  <si>
    <t>Ik voel me schuldig als ik andere mensen teleurstel.</t>
  </si>
  <si>
    <t>Ik ben suf en saai in sociale situaties.</t>
  </si>
  <si>
    <t>Ik voel steeds meer woede en haat, die ik opkrop.</t>
  </si>
  <si>
    <t>Ik weet nooit wat ik moet zeggen in gezelschap.</t>
  </si>
  <si>
    <t>Hoe hard ik ook mijn best doe, ik heb niet het gevoel dat ik in staat ben een belangrijk persoon te vinden die respect voor me heeft of het gevoel heeft dat ik de moeite waard ben.</t>
  </si>
  <si>
    <t>Ik maak me zorgen dat de mensen die me dierbaar zijn, me in de steek zullen laten.</t>
  </si>
  <si>
    <t>Ik merk dat ik me vaak aangetrokken voel tot mensen die erg kritisch zijn of me afwijzen.</t>
  </si>
  <si>
    <t>Ik heb nooit liefde en aandacht gekregen.</t>
  </si>
  <si>
    <t>Ik heb niet zoveel talent als de meeste mensen in hun werk.</t>
  </si>
  <si>
    <t>Ik ben zo betrokken bij mijn partner of ouder(s), dat ik niet meer weet wie ik zelf ben of wat ik zelf wil.</t>
  </si>
  <si>
    <t>Op momenten dat ik niet wist wat ik moest doen, was er zelden een sterk persoon die me wijze raad kon geven of me op weg kon helpen.</t>
  </si>
  <si>
    <t>Het gebeurt vaak dat als ik eenmaal kwaad word, ik mezelf niet in de hand kan houden.</t>
  </si>
  <si>
    <t>Ik heb andere mensen nodig om me ergens doorheen te slaan.</t>
  </si>
  <si>
    <t>Uiteindelijk zal ik alleen zijn.</t>
  </si>
  <si>
    <t>Bijna niets wat ik doe in mijn werk (of studie) haalt het bij wat andere mensen kunnen.</t>
  </si>
  <si>
    <t>Ik voel dat de belangrijkste beslissingen in mijn leven niet echt door mijzelf zijn genomen.</t>
  </si>
  <si>
    <t>Soms ben ik zo bang dat mensen me verlaten, dat ik ze juist wegjaag.</t>
  </si>
  <si>
    <t>Ik kan er niet tegen dat andere mensen me zeggen wat ik moet doen.</t>
  </si>
  <si>
    <t>Als anderen zouden ontdekken welke fundamentele tekortkomingen ik heb, zou ik hen niet meer onder ogen durven komen.</t>
  </si>
  <si>
    <t>Wanneer ik merk dat iemand om wie ik geef, afstand van me neemt, word ik wanhopig.</t>
  </si>
  <si>
    <t>Ik ben een mislukkeling.</t>
  </si>
  <si>
    <t>Vaak doe ik impulsief dingen waar ik later spijt van heb.</t>
  </si>
  <si>
    <t>Andere mensen zijn gewoonlijk niet wat ze lijken te zijn; ze zijn bijna nooit eerlijk.</t>
  </si>
  <si>
    <t>Ik kan er niet op rekenen dat mensen die me steunen, er regelmatig zullen zijn.</t>
  </si>
  <si>
    <t>Mijn leven lang hebben mensen in mijn omgeving me gebruikt of zich ten koste van mij bevoordeeld.</t>
  </si>
  <si>
    <t>Het ligt aan mij dat mijn ouders niet genoeg van mij hebben kunnen houden.</t>
  </si>
  <si>
    <t>Ik ben een goed mens, omdat ik meer rekening houd met anderen dan met mezelf.</t>
  </si>
  <si>
    <t>Ik voel me alleen en geïsoleerd van andere mensen.</t>
  </si>
  <si>
    <t>Ik ben iemand die altijd concurreert met anderen.</t>
  </si>
  <si>
    <t>Ik hoor nergens bij; ik ben een eenling.</t>
  </si>
  <si>
    <t>Ik kan me niet echt hechten aan mensen, omdat ik niet zeker ben dat ze er altijd voor me zullen zijn,</t>
  </si>
  <si>
    <t>Ik offer vaak plezier en geluk op om te voldoen aan de eisen die ik mijzelf stel.</t>
  </si>
  <si>
    <t>Ik probeer mijn uiterste best te doen; ik neem geen genoegen met 'goed genoeg'.</t>
  </si>
  <si>
    <t>Mijn oordeel in alledaagse situaties is niet betrouwbaar.</t>
  </si>
  <si>
    <t>Ik vind het prettiger om een cadeau te geven dan om er een te ontvangen.</t>
  </si>
  <si>
    <t>Mensen zijn nooit aan mijn emotionele behoeften tegemoet gekomen.</t>
  </si>
  <si>
    <t>Ik kan met heel weinig rondkomen, omdat ik bijna niets nodig heb.</t>
  </si>
  <si>
    <t>Ik test mensen om te zien of ze me de waarheid vertellen en of hun bedoelingen goed zijn.</t>
  </si>
  <si>
    <t>Als ik het idee heb dat iemand erop uit is om mij te kwetsen, probeer ik diegene als eerste te kwetsen.</t>
  </si>
  <si>
    <t>Een van mijn grootste angsten is dat mijn tekortkomingen aan het licht komen.</t>
  </si>
  <si>
    <t>Wanneer ik zou doen wat ik wil, vraag ik alleen maar om moeilijkheden.</t>
  </si>
  <si>
    <t>Ik vind het erg moeilijk om iets aangenaams, wat ik meteen kan krijgen, op te offeren voor een doel dat nog ver weg is.</t>
  </si>
  <si>
    <t>3.2</t>
  </si>
  <si>
    <r>
      <t>Bij</t>
    </r>
    <r>
      <rPr>
        <b/>
        <sz val="12"/>
        <color indexed="10"/>
        <rFont val="Arial"/>
        <family val="0"/>
      </rPr>
      <t xml:space="preserve"> "scores"</t>
    </r>
    <r>
      <rPr>
        <b/>
        <sz val="12"/>
        <rFont val="Arial"/>
        <family val="2"/>
      </rPr>
      <t xml:space="preserve"> worden de resultaten op twee manieren weergegeven:</t>
    </r>
  </si>
  <si>
    <t>3.2.1.</t>
  </si>
  <si>
    <r>
      <t>De ene manier van scoren houdt alleen maar rekening mat de gescoorde</t>
    </r>
    <r>
      <rPr>
        <b/>
        <sz val="12"/>
        <color indexed="10"/>
        <rFont val="Arial"/>
        <family val="0"/>
      </rPr>
      <t xml:space="preserve"> vijven en zessen </t>
    </r>
    <r>
      <rPr>
        <b/>
        <sz val="12"/>
        <rFont val="Arial"/>
        <family val="2"/>
      </rPr>
      <t>(de oorspronkelijke manier van scoren volgens Young).</t>
    </r>
  </si>
  <si>
    <t>Ik heb geen vertrouwen in mijn vermogen om alledaagse problemen op te lossen.</t>
  </si>
  <si>
    <t>Ik pas er niet bij.</t>
  </si>
  <si>
    <t>Ik voel me meer kind dan volwassene wat betreft het omgaan met alledaagse verantwoordelijkheden.</t>
  </si>
  <si>
    <t>Ik mis mensen bij wie ik altijd terecht kan voor emotionele steun.</t>
  </si>
  <si>
    <r>
      <t xml:space="preserve">De andere manier gaat uit van de </t>
    </r>
    <r>
      <rPr>
        <b/>
        <sz val="12"/>
        <color indexed="10"/>
        <rFont val="Arial"/>
        <family val="0"/>
      </rPr>
      <t>gemiddelden</t>
    </r>
    <r>
      <rPr>
        <b/>
        <sz val="12"/>
        <rFont val="Arial"/>
        <family val="2"/>
      </rPr>
      <t xml:space="preserve"> (de meest betrouwbare manier van scoren volgens Rijkeboer).</t>
    </r>
  </si>
  <si>
    <t>Ik doe veel meer moeite dan de meeste anderen om conflicten uit de weg te gaan.</t>
  </si>
  <si>
    <t>In mijn werk of studie ben ik niet zo intelligent als de meeste mensen.</t>
  </si>
  <si>
    <t>Ik pieker er veel over of ik het anderen wel genoeg naar de zin maak, zodat ze me niet zullen afwijzen.</t>
  </si>
  <si>
    <t>Er is bijna nooit iemand geweest bij wie ik terecht kon voor advies en emotionele steun.</t>
  </si>
  <si>
    <t>Ik voel dat ik iemand ben waar niemand van kan houden.</t>
  </si>
  <si>
    <t>Wat ik te bieden heb, is van meer waarde dan wat andere mensen bieden.</t>
  </si>
  <si>
    <t>Ik verpest alles wat ik doe, zelfs buiten mijn werk (of opleiding).</t>
  </si>
  <si>
    <t>Ik denk dat ik het alleen niet aankan.</t>
  </si>
  <si>
    <t>In de tabel inksboven zie je onder "totaalscore" de vijven en zessen en daarnaast het percentage vijven en zessen. In de laatste kolom staat het gemiddelde.</t>
  </si>
  <si>
    <r>
      <t xml:space="preserve">Bij </t>
    </r>
    <r>
      <rPr>
        <b/>
        <sz val="12"/>
        <color indexed="10"/>
        <rFont val="Arial"/>
        <family val="0"/>
      </rPr>
      <t>"Histogram"</t>
    </r>
    <r>
      <rPr>
        <b/>
        <sz val="12"/>
        <rFont val="Arial"/>
        <family val="2"/>
      </rPr>
      <t xml:space="preserve"> zien wij nog een keer de percentages per score</t>
    </r>
  </si>
  <si>
    <r>
      <t xml:space="preserve">Vul de scores in voor de vragen (blauwgekleurde vlak) in werkblad </t>
    </r>
    <r>
      <rPr>
        <b/>
        <sz val="12"/>
        <color indexed="10"/>
        <rFont val="Arial"/>
        <family val="0"/>
      </rPr>
      <t>"Invullen"</t>
    </r>
  </si>
  <si>
    <t>3.2.3.</t>
  </si>
  <si>
    <t>Ik moet de beste zijn in bijna alles wat ik doe; ik accepteer geen tweede plaats.</t>
  </si>
  <si>
    <t>Ik ben bang aangevallen te worden.</t>
  </si>
  <si>
    <t>Ik ben me erg bewust van mezelf in gezelschap.</t>
  </si>
  <si>
    <t>Ik word kwaad als ik er aan denk hoe slecht mensen mij hebben behandeld gedurende mijn leven.</t>
  </si>
  <si>
    <t>Young SQ test</t>
  </si>
  <si>
    <r>
      <t>Om de vragenlijst</t>
    </r>
    <r>
      <rPr>
        <b/>
        <sz val="12"/>
        <color indexed="10"/>
        <rFont val="Arial"/>
        <family val="0"/>
      </rPr>
      <t xml:space="preserve"> af te drukken</t>
    </r>
    <r>
      <rPr>
        <b/>
        <sz val="12"/>
        <rFont val="Arial"/>
        <family val="2"/>
      </rPr>
      <t xml:space="preserve"> moet u het afdrukgebied bepalen.</t>
    </r>
  </si>
  <si>
    <t>1.</t>
  </si>
  <si>
    <t>2.</t>
  </si>
  <si>
    <t>3.</t>
  </si>
  <si>
    <t>4.</t>
  </si>
  <si>
    <r>
      <t xml:space="preserve">Vul in datzelfde werkblad de </t>
    </r>
    <r>
      <rPr>
        <b/>
        <sz val="12"/>
        <color indexed="10"/>
        <rFont val="Arial"/>
        <family val="0"/>
      </rPr>
      <t>Afkapgrens</t>
    </r>
    <r>
      <rPr>
        <b/>
        <sz val="12"/>
        <rFont val="Arial"/>
        <family val="2"/>
      </rPr>
      <t xml:space="preserve"> in (meestal 5) en naam client</t>
    </r>
  </si>
  <si>
    <t>Bekijk de Tabellen, de Scores en eventueel  het Histogram</t>
  </si>
  <si>
    <t>Afkapgrens:</t>
  </si>
  <si>
    <t>Zodra het op presteren aankomt, ben ik tot weinig in staat.</t>
  </si>
  <si>
    <t>Als mensen me aardig vinden, krijg ik het gevoel dat ik hen voor de gek houd.</t>
  </si>
  <si>
    <t>Ik schaam me ervoor om mijn gevoelens naar anderen te uiten.</t>
  </si>
  <si>
    <t>Ik voel me vervreemd van andere mensen.</t>
  </si>
  <si>
    <t>Ik begrijp niet hoe iemand van mij kan houden.</t>
  </si>
  <si>
    <t>Ik heb me bijna nooit aan mijn voornemens kunnen houden.</t>
  </si>
  <si>
    <t>Sociale ongewenstheid</t>
  </si>
  <si>
    <t>Mislukking</t>
  </si>
  <si>
    <t>Emotionele geremdheid</t>
  </si>
  <si>
    <t>Zelfopoffering</t>
  </si>
  <si>
    <t>Onderwerping</t>
  </si>
  <si>
    <t>Thema</t>
  </si>
  <si>
    <t>Young test</t>
  </si>
  <si>
    <t>casus</t>
  </si>
  <si>
    <t>Ik kan het bijna nooit laten om aan andere mensen te tonen hoe ik me echt voel, ongeacht de gevolgen.</t>
  </si>
  <si>
    <t>Ik maak me er vaak zorgen over dat mensen van wie ik houd, iemand anders vinden die ze leuker vinden en me dan verlaten.</t>
  </si>
  <si>
    <t>Wantrouwen/misbruik</t>
  </si>
  <si>
    <t>Verlating/ instabiliteit</t>
  </si>
  <si>
    <t>Sociaal isolement/vervreemding</t>
  </si>
  <si>
    <t>Minderwaardighied/schaamte</t>
  </si>
  <si>
    <t>Afhankelijkheid/ onbekwaamheid</t>
  </si>
  <si>
    <t>Emotionele verwaarlozing</t>
  </si>
  <si>
    <t>Kwetsbaarheid voor ziekte en gevaar</t>
  </si>
  <si>
    <t>Verstrengeling/ kluwen</t>
  </si>
  <si>
    <t>Meedogenloze normen/ overmatig kritisch</t>
  </si>
  <si>
    <t>Zich rechten toe-eigenen</t>
  </si>
  <si>
    <t>Als iemand aardig tegen mij doet, neem ik aan dat hij of zij ergens op uit is.</t>
  </si>
  <si>
    <t>Ik wil niet dat mensen met wie ik mij verbonden voel, er achter komen dat ik verwerpelijke fantasieën, gedachten of gevoelens heb.</t>
  </si>
  <si>
    <t>Ik kan me niet erg lang ergens op concentreren.</t>
  </si>
  <si>
    <t>Ik ben lelijk.</t>
  </si>
  <si>
    <t>Ik raak van slag als iemand me alleen laat, ook al is het maar voor even.</t>
  </si>
  <si>
    <t>Ik laat niemand zien wie ik echt ben.</t>
  </si>
  <si>
    <t>3.1</t>
  </si>
  <si>
    <t>Niemand van de mensen tot wie ik me aangetrokken voel, zou nog bevriend met me willen zijn, als hij/zij me echt zou kennen.</t>
  </si>
  <si>
    <t>Ik moet bij andere mensen op mijn hoede blijven, anders zullen ze me opzettelijk kwetsen.</t>
  </si>
  <si>
    <t>Ik raak erg geïrriteerd als mensen niet doen wat ik van ze vraag.</t>
  </si>
  <si>
    <t>Ik moet altijd de beste zijn bij alles wat ik doe.</t>
  </si>
  <si>
    <t>Ik heb iemand nodig op wie ik kan terugvallen voor advies over praktische zaken.</t>
  </si>
  <si>
    <t>Als ik in dagelijkse situaties vertrouw op mijn eigen oordeel, neem ik de verkeerde beslissing.</t>
  </si>
  <si>
    <r>
      <t>Onder</t>
    </r>
    <r>
      <rPr>
        <b/>
        <sz val="12"/>
        <color indexed="10"/>
        <rFont val="Arial"/>
        <family val="0"/>
      </rPr>
      <t xml:space="preserve"> "tabellen"</t>
    </r>
    <r>
      <rPr>
        <b/>
        <sz val="12"/>
        <rFont val="Arial"/>
        <family val="2"/>
      </rPr>
      <t xml:space="preserve"> staan de scores per schema gerangschikt en kun je zien op welke vragen de cliënt hoog gescoord heeft.</t>
    </r>
  </si>
  <si>
    <t>Linksboven zie je onder "totaalscore" de vijven en zessen en daarnaast het percentage vijven en zessen (In de laatste kolom staat het gemiddelde).</t>
  </si>
  <si>
    <t>Daaronder volgt links een diagram ('spin")  die de vijven en zessen in beeld brengt en rechts een staafdiagram over hetzelfde.</t>
  </si>
  <si>
    <t>3.2.2.</t>
  </si>
  <si>
    <t>Vraag</t>
  </si>
  <si>
    <t>Score</t>
  </si>
  <si>
    <t>Geturfd</t>
  </si>
  <si>
    <t>Totaalscore</t>
  </si>
  <si>
    <t>Score (%)</t>
  </si>
  <si>
    <t>Gemiddelde score</t>
  </si>
  <si>
    <t>Checks</t>
  </si>
  <si>
    <t>Aantal vragen:</t>
  </si>
  <si>
    <t>Totaal</t>
  </si>
  <si>
    <t>Count</t>
  </si>
  <si>
    <t>%Count</t>
  </si>
  <si>
    <t>Afkapgrens</t>
  </si>
  <si>
    <t>Naam client:</t>
  </si>
  <si>
    <t>Test:</t>
  </si>
  <si>
    <t>Client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</si>
</sst>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s\t\a\nd\a\a\rd"/>
  </numFmts>
  <fonts count="33">
    <font>
      <sz val="9"/>
      <name val="Arial"/>
      <family val="0"/>
    </font>
    <font>
      <b/>
      <sz val="9"/>
      <name val="Arial"/>
      <family val="0"/>
    </font>
    <font>
      <i/>
      <sz val="9"/>
      <name val="Arial"/>
      <family val="0"/>
    </font>
    <font>
      <b/>
      <i/>
      <sz val="9"/>
      <name val="Arial"/>
      <family val="0"/>
    </font>
    <font>
      <b/>
      <sz val="11"/>
      <name val="Arial"/>
      <family val="2"/>
    </font>
    <font>
      <sz val="11"/>
      <name val="Arial"/>
      <family val="2"/>
    </font>
    <font>
      <b/>
      <sz val="12"/>
      <name val="Arial"/>
      <family val="2"/>
    </font>
    <font>
      <sz val="11"/>
      <color indexed="8"/>
      <name val="Calibri"/>
      <family val="2"/>
    </font>
    <font>
      <sz val="10"/>
      <color indexed="9"/>
      <name val="Calibri"/>
      <family val="2"/>
    </font>
    <font>
      <sz val="9"/>
      <color indexed="8"/>
      <name val="Arial"/>
      <family val="0"/>
    </font>
    <font>
      <b/>
      <sz val="12"/>
      <color indexed="10"/>
      <name val="Arial"/>
      <family val="0"/>
    </font>
    <font>
      <sz val="10"/>
      <color indexed="8"/>
      <name val="Calibri"/>
      <family val="2"/>
    </font>
    <font>
      <u val="single"/>
      <sz val="9"/>
      <color indexed="12"/>
      <name val="Arial"/>
      <family val="0"/>
    </font>
    <font>
      <u val="single"/>
      <sz val="9"/>
      <color indexed="61"/>
      <name val="Arial"/>
      <family val="0"/>
    </font>
    <font>
      <sz val="10"/>
      <name val="Calibri"/>
      <family val="2"/>
    </font>
    <font>
      <i/>
      <sz val="10"/>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9"/>
      <color indexed="8"/>
      <name val="Arial"/>
      <family val="0"/>
    </font>
    <font>
      <b/>
      <sz val="11"/>
      <color indexed="8"/>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1" applyNumberFormat="0" applyAlignment="0" applyProtection="0"/>
    <xf numFmtId="0" fontId="18" fillId="16" borderId="2" applyNumberFormat="0" applyAlignment="0" applyProtection="0"/>
    <xf numFmtId="0" fontId="19" fillId="0" borderId="3" applyNumberFormat="0" applyFill="0" applyAlignment="0" applyProtection="0"/>
    <xf numFmtId="0" fontId="13" fillId="0" borderId="0" applyNumberFormat="0" applyFill="0" applyBorder="0" applyAlignment="0" applyProtection="0"/>
    <xf numFmtId="0" fontId="20" fillId="6" borderId="0" applyNumberFormat="0" applyBorder="0" applyAlignment="0" applyProtection="0"/>
    <xf numFmtId="0" fontId="12" fillId="0" borderId="0" applyNumberFormat="0" applyFill="0" applyBorder="0" applyAlignment="0" applyProtection="0"/>
    <xf numFmtId="0" fontId="21"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0" fillId="4" borderId="7" applyNumberFormat="0" applyFont="0" applyAlignment="0" applyProtection="0"/>
    <xf numFmtId="0" fontId="26" fillId="17" borderId="0" applyNumberFormat="0" applyBorder="0" applyAlignment="0" applyProtection="0"/>
    <xf numFmtId="9" fontId="0" fillId="0" borderId="0" applyFont="0" applyFill="0" applyBorder="0" applyAlignment="0" applyProtection="0"/>
    <xf numFmtId="0" fontId="7" fillId="0" borderId="0">
      <alignment/>
      <protection/>
    </xf>
    <xf numFmtId="0" fontId="27" fillId="0" borderId="0" applyNumberFormat="0" applyFill="0" applyBorder="0" applyAlignment="0" applyProtection="0"/>
    <xf numFmtId="0" fontId="28" fillId="0" borderId="8" applyNumberFormat="0" applyFill="0" applyAlignment="0" applyProtection="0"/>
    <xf numFmtId="0" fontId="29" fillId="15" borderId="9"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0" borderId="10" xfId="0" applyBorder="1" applyAlignment="1">
      <alignment/>
    </xf>
    <xf numFmtId="0" fontId="3" fillId="0" borderId="10" xfId="0" applyFont="1" applyFill="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xf>
    <xf numFmtId="0" fontId="0" fillId="0" borderId="0" xfId="0" applyAlignment="1">
      <alignment horizontal="center"/>
    </xf>
    <xf numFmtId="0" fontId="3" fillId="0" borderId="10" xfId="0" applyFont="1" applyBorder="1" applyAlignment="1">
      <alignment horizontal="center"/>
    </xf>
    <xf numFmtId="9" fontId="0" fillId="0" borderId="0" xfId="55" applyFont="1" applyAlignment="1">
      <alignment horizontal="right"/>
    </xf>
    <xf numFmtId="2" fontId="0" fillId="0" borderId="0" xfId="0" applyNumberFormat="1" applyAlignment="1">
      <alignment horizontal="right"/>
    </xf>
    <xf numFmtId="0" fontId="0" fillId="0" borderId="0" xfId="0" applyAlignment="1">
      <alignment horizontal="right"/>
    </xf>
    <xf numFmtId="0" fontId="0" fillId="0" borderId="14" xfId="0" applyBorder="1" applyAlignment="1">
      <alignment/>
    </xf>
    <xf numFmtId="9" fontId="0" fillId="0" borderId="14" xfId="0" applyNumberFormat="1" applyBorder="1" applyAlignment="1">
      <alignment/>
    </xf>
    <xf numFmtId="2" fontId="0" fillId="0" borderId="14" xfId="0" applyNumberFormat="1" applyBorder="1" applyAlignment="1">
      <alignment/>
    </xf>
    <xf numFmtId="0" fontId="2" fillId="18" borderId="10" xfId="0" applyFont="1" applyFill="1" applyBorder="1" applyAlignment="1">
      <alignment/>
    </xf>
    <xf numFmtId="0" fontId="0" fillId="18" borderId="12" xfId="0" applyFill="1" applyBorder="1" applyAlignment="1">
      <alignment/>
    </xf>
    <xf numFmtId="2" fontId="0" fillId="18" borderId="12" xfId="0" applyNumberFormat="1" applyFill="1" applyBorder="1" applyAlignment="1">
      <alignment/>
    </xf>
    <xf numFmtId="0" fontId="3" fillId="18" borderId="12" xfId="0" applyFont="1" applyFill="1" applyBorder="1" applyAlignment="1">
      <alignment/>
    </xf>
    <xf numFmtId="0" fontId="1" fillId="0" borderId="14" xfId="0" applyFont="1" applyBorder="1" applyAlignment="1">
      <alignment/>
    </xf>
    <xf numFmtId="0" fontId="0" fillId="0" borderId="0" xfId="0" applyAlignment="1" quotePrefix="1">
      <alignment horizontal="left"/>
    </xf>
    <xf numFmtId="0" fontId="0" fillId="0" borderId="12" xfId="0" applyBorder="1" applyAlignment="1">
      <alignment horizontal="right"/>
    </xf>
    <xf numFmtId="0" fontId="0" fillId="0" borderId="14" xfId="0" applyBorder="1" applyAlignment="1">
      <alignment horizontal="right"/>
    </xf>
    <xf numFmtId="9" fontId="0" fillId="0" borderId="14" xfId="55" applyFont="1" applyBorder="1" applyAlignment="1">
      <alignment horizontal="right"/>
    </xf>
    <xf numFmtId="0" fontId="0" fillId="2" borderId="0" xfId="0" applyFont="1" applyFill="1" applyAlignment="1">
      <alignment horizontal="center"/>
    </xf>
    <xf numFmtId="0" fontId="0" fillId="2" borderId="0" xfId="0" applyFill="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3" fillId="0" borderId="12" xfId="0" applyFont="1" applyBorder="1" applyAlignment="1">
      <alignment/>
    </xf>
    <xf numFmtId="0" fontId="3" fillId="0" borderId="12" xfId="0" applyFont="1" applyBorder="1" applyAlignment="1">
      <alignment horizontal="right"/>
    </xf>
    <xf numFmtId="0" fontId="0" fillId="0" borderId="0" xfId="0" applyFill="1" applyAlignment="1">
      <alignment horizontal="center"/>
    </xf>
    <xf numFmtId="0" fontId="0" fillId="0" borderId="0" xfId="0" applyFont="1" applyFill="1" applyBorder="1" applyAlignment="1">
      <alignment/>
    </xf>
    <xf numFmtId="0" fontId="0" fillId="0" borderId="0" xfId="0" applyFont="1" applyAlignment="1">
      <alignment/>
    </xf>
    <xf numFmtId="0" fontId="2" fillId="18" borderId="12" xfId="0" applyFont="1" applyFill="1" applyBorder="1" applyAlignment="1">
      <alignment/>
    </xf>
    <xf numFmtId="0" fontId="3" fillId="0" borderId="15" xfId="56" applyFont="1" applyBorder="1" applyAlignment="1">
      <alignment horizontal="center" vertical="center"/>
      <protection/>
    </xf>
    <xf numFmtId="0" fontId="7" fillId="0" borderId="0" xfId="56" applyNumberFormat="1" applyFont="1" applyAlignment="1">
      <alignment horizontal="left" vertical="center"/>
      <protection/>
    </xf>
    <xf numFmtId="0" fontId="7" fillId="0" borderId="0" xfId="56">
      <alignment/>
      <protection/>
    </xf>
    <xf numFmtId="0" fontId="3" fillId="0" borderId="10" xfId="56" applyFont="1" applyBorder="1" applyAlignment="1">
      <alignment horizontal="center"/>
      <protection/>
    </xf>
    <xf numFmtId="0" fontId="7" fillId="0" borderId="16" xfId="56" applyBorder="1" applyAlignment="1">
      <alignment horizontal="center" vertical="center"/>
      <protection/>
    </xf>
    <xf numFmtId="0" fontId="7" fillId="0" borderId="16" xfId="56" applyNumberFormat="1" applyFont="1" applyBorder="1" applyAlignment="1">
      <alignment horizontal="left" vertical="center"/>
      <protection/>
    </xf>
    <xf numFmtId="0" fontId="7" fillId="2" borderId="0" xfId="56" applyFill="1" applyAlignment="1">
      <alignment horizontal="center"/>
      <protection/>
    </xf>
    <xf numFmtId="0" fontId="5" fillId="0" borderId="16" xfId="56" applyNumberFormat="1" applyFont="1" applyBorder="1" applyAlignment="1">
      <alignment horizontal="left" vertical="center"/>
      <protection/>
    </xf>
    <xf numFmtId="0" fontId="3" fillId="0" borderId="0" xfId="56" applyFont="1">
      <alignment/>
      <protection/>
    </xf>
    <xf numFmtId="0" fontId="7" fillId="2" borderId="0" xfId="56" applyFill="1">
      <alignment/>
      <protection/>
    </xf>
    <xf numFmtId="0" fontId="8" fillId="0" borderId="0" xfId="56" applyFont="1">
      <alignment/>
      <protection/>
    </xf>
    <xf numFmtId="0" fontId="5" fillId="0" borderId="16" xfId="56" applyNumberFormat="1" applyFont="1" applyBorder="1" applyAlignment="1">
      <alignment horizontal="left" vertical="justify"/>
      <protection/>
    </xf>
    <xf numFmtId="0" fontId="7" fillId="0" borderId="0" xfId="56" applyAlignment="1">
      <alignment horizontal="left" vertical="justify"/>
      <protection/>
    </xf>
    <xf numFmtId="0" fontId="7" fillId="0" borderId="16" xfId="56" applyNumberFormat="1" applyFont="1" applyBorder="1" applyAlignment="1">
      <alignment horizontal="left" vertical="justify"/>
      <protection/>
    </xf>
    <xf numFmtId="0" fontId="7" fillId="0" borderId="0" xfId="56" applyAlignment="1">
      <alignment horizontal="center" vertical="center"/>
      <protection/>
    </xf>
    <xf numFmtId="0" fontId="0" fillId="2" borderId="0" xfId="0" applyFont="1" applyFill="1" applyAlignment="1">
      <alignment horizontal="center"/>
    </xf>
    <xf numFmtId="0" fontId="0" fillId="2" borderId="0" xfId="0" applyFont="1" applyFill="1" applyAlignment="1" quotePrefix="1">
      <alignment horizontal="center"/>
    </xf>
    <xf numFmtId="0" fontId="3" fillId="0" borderId="17" xfId="56" applyFont="1" applyBorder="1" applyAlignment="1">
      <alignment horizontal="center" vertical="center"/>
      <protection/>
    </xf>
    <xf numFmtId="0" fontId="0" fillId="2" borderId="16" xfId="56" applyFont="1" applyFill="1" applyBorder="1" applyAlignment="1">
      <alignment horizontal="center" vertical="center"/>
      <protection/>
    </xf>
    <xf numFmtId="0" fontId="0" fillId="0" borderId="0" xfId="0" applyFont="1" applyFill="1" applyAlignment="1">
      <alignment horizontal="center"/>
    </xf>
    <xf numFmtId="0" fontId="3" fillId="0" borderId="0" xfId="0" applyFont="1" applyAlignment="1">
      <alignment horizontal="right"/>
    </xf>
    <xf numFmtId="0" fontId="0" fillId="2" borderId="0" xfId="0" applyFill="1" applyAlignment="1">
      <alignment horizontal="center" vertical="center"/>
    </xf>
    <xf numFmtId="0" fontId="0" fillId="0" borderId="0" xfId="0" applyBorder="1" applyAlignment="1">
      <alignment/>
    </xf>
    <xf numFmtId="0" fontId="3" fillId="0" borderId="0" xfId="0" applyFont="1" applyFill="1" applyBorder="1" applyAlignment="1">
      <alignment/>
    </xf>
    <xf numFmtId="0" fontId="11" fillId="0" borderId="0" xfId="56" applyNumberFormat="1" applyFont="1" applyBorder="1" applyAlignment="1">
      <alignment horizontal="left" vertical="center"/>
      <protection/>
    </xf>
    <xf numFmtId="0" fontId="11" fillId="0" borderId="0" xfId="0" applyFont="1" applyBorder="1" applyAlignment="1">
      <alignment/>
    </xf>
    <xf numFmtId="0" fontId="11" fillId="0" borderId="0" xfId="0" applyFont="1" applyFill="1" applyBorder="1" applyAlignment="1">
      <alignment/>
    </xf>
    <xf numFmtId="0" fontId="11" fillId="0" borderId="0" xfId="56" applyNumberFormat="1" applyFont="1" applyBorder="1" applyAlignment="1">
      <alignment horizontal="left" vertical="justify"/>
      <protection/>
    </xf>
    <xf numFmtId="0" fontId="0" fillId="18" borderId="0" xfId="0" applyFill="1" applyAlignment="1">
      <alignment/>
    </xf>
    <xf numFmtId="0" fontId="11" fillId="0" borderId="0" xfId="0" applyFont="1" applyAlignment="1">
      <alignment/>
    </xf>
    <xf numFmtId="0" fontId="14" fillId="0" borderId="0" xfId="56" applyNumberFormat="1" applyFont="1" applyBorder="1" applyAlignment="1">
      <alignment horizontal="left" vertical="center"/>
      <protection/>
    </xf>
    <xf numFmtId="0" fontId="14" fillId="0" borderId="0" xfId="0" applyFont="1" applyBorder="1" applyAlignment="1">
      <alignment/>
    </xf>
    <xf numFmtId="0" fontId="14" fillId="18" borderId="0" xfId="0" applyFont="1" applyFill="1" applyAlignment="1">
      <alignment/>
    </xf>
    <xf numFmtId="0" fontId="14" fillId="0" borderId="0" xfId="0" applyFont="1" applyAlignment="1">
      <alignment/>
    </xf>
    <xf numFmtId="0" fontId="15" fillId="18" borderId="0" xfId="0" applyFont="1" applyFill="1" applyBorder="1" applyAlignment="1">
      <alignment/>
    </xf>
    <xf numFmtId="0" fontId="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2"/>
        </c:manualLayout>
      </c:layout>
      <c:spPr>
        <a:noFill/>
        <a:ln>
          <a:noFill/>
        </a:ln>
      </c:spPr>
      <c:txPr>
        <a:bodyPr vert="horz" rot="0"/>
        <a:lstStyle/>
        <a:p>
          <a:pPr>
            <a:defRPr lang="en-US" cap="none" sz="900" b="0" i="0" u="none" baseline="0">
              <a:solidFill>
                <a:srgbClr val="000000"/>
              </a:solidFill>
              <a:latin typeface="Arial"/>
              <a:ea typeface="Arial"/>
              <a:cs typeface="Arial"/>
            </a:defRPr>
          </a:pPr>
        </a:p>
      </c:txPr>
    </c:title>
    <c:plotArea>
      <c:layout>
        <c:manualLayout>
          <c:xMode val="edge"/>
          <c:yMode val="edge"/>
          <c:x val="0.0145"/>
          <c:y val="0.24075"/>
          <c:w val="0.795"/>
          <c:h val="0.73425"/>
        </c:manualLayout>
      </c:layout>
      <c:barChart>
        <c:barDir val="bar"/>
        <c:grouping val="clustered"/>
        <c:varyColors val="0"/>
        <c:ser>
          <c:idx val="0"/>
          <c:order val="0"/>
          <c:tx>
            <c:strRef>
              <c:f>Scores!$C$1</c:f>
              <c:strCache>
                <c:ptCount val="1"/>
                <c:pt idx="0">
                  <c:v>Score (%)</c:v>
                </c:pt>
              </c:strCache>
            </c:strRef>
          </c:tx>
          <c:spPr>
            <a:solidFill>
              <a:srgbClr val="3333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Scores!$A$2:$A$17</c:f>
              <c:strCache/>
            </c:strRef>
          </c:cat>
          <c:val>
            <c:numRef>
              <c:f>Scores!$C$2:$C$17</c:f>
              <c:numCache/>
            </c:numRef>
          </c:val>
        </c:ser>
        <c:axId val="4001236"/>
        <c:axId val="36011125"/>
      </c:barChart>
      <c:catAx>
        <c:axId val="4001236"/>
        <c:scaling>
          <c:orientation val="minMax"/>
        </c:scaling>
        <c:axPos val="l"/>
        <c:delete val="0"/>
        <c:numFmt formatCode="General" sourceLinked="1"/>
        <c:majorTickMark val="cross"/>
        <c:minorTickMark val="none"/>
        <c:tickLblPos val="nextTo"/>
        <c:spPr>
          <a:ln w="3175">
            <a:solidFill>
              <a:srgbClr val="000000"/>
            </a:solidFill>
          </a:ln>
        </c:spPr>
        <c:crossAx val="36011125"/>
        <c:crossesAt val="0"/>
        <c:auto val="0"/>
        <c:lblOffset val="100"/>
        <c:tickLblSkip val="1"/>
        <c:noMultiLvlLbl val="0"/>
      </c:catAx>
      <c:valAx>
        <c:axId val="36011125"/>
        <c:scaling>
          <c:orientation val="minMax"/>
          <c:max val="1"/>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01236"/>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2"/>
        </c:manualLayout>
      </c:layout>
      <c:spPr>
        <a:noFill/>
        <a:ln>
          <a:noFill/>
        </a:ln>
      </c:spPr>
      <c:txPr>
        <a:bodyPr vert="horz" rot="0"/>
        <a:lstStyle/>
        <a:p>
          <a:pPr>
            <a:defRPr lang="en-US" cap="none" sz="900" b="0" i="0" u="none" baseline="0">
              <a:solidFill>
                <a:srgbClr val="000000"/>
              </a:solidFill>
              <a:latin typeface="Arial"/>
              <a:ea typeface="Arial"/>
              <a:cs typeface="Arial"/>
            </a:defRPr>
          </a:pPr>
        </a:p>
      </c:txPr>
    </c:title>
    <c:plotArea>
      <c:layout>
        <c:manualLayout>
          <c:xMode val="edge"/>
          <c:yMode val="edge"/>
          <c:x val="0.34225"/>
          <c:y val="0.27825"/>
          <c:w val="0.2625"/>
          <c:h val="0.479"/>
        </c:manualLayout>
      </c:layout>
      <c:radarChart>
        <c:radarStyle val="marker"/>
        <c:varyColors val="0"/>
        <c:ser>
          <c:idx val="0"/>
          <c:order val="0"/>
          <c:tx>
            <c:strRef>
              <c:f>Scores!$C$1</c:f>
              <c:strCache>
                <c:ptCount val="1"/>
                <c:pt idx="0">
                  <c:v>Score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Scores!$A$2:$A$17</c:f>
              <c:strCache/>
            </c:strRef>
          </c:cat>
          <c:val>
            <c:numRef>
              <c:f>Scores!$C$2:$C$17</c:f>
              <c:numCache/>
            </c:numRef>
          </c:val>
        </c:ser>
        <c:axId val="55664670"/>
        <c:axId val="31219983"/>
      </c:radarChart>
      <c:catAx>
        <c:axId val="556646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1219983"/>
        <c:crosses val="autoZero"/>
        <c:auto val="0"/>
        <c:lblOffset val="100"/>
        <c:tickLblSkip val="1"/>
        <c:noMultiLvlLbl val="0"/>
      </c:catAx>
      <c:valAx>
        <c:axId val="31219983"/>
        <c:scaling>
          <c:orientation val="minMax"/>
        </c:scaling>
        <c:axPos val="l"/>
        <c:majorGridlines/>
        <c:delete val="0"/>
        <c:numFmt formatCode="General" sourceLinked="1"/>
        <c:majorTickMark val="cross"/>
        <c:minorTickMark val="none"/>
        <c:tickLblPos val="nextTo"/>
        <c:spPr>
          <a:ln w="3175">
            <a:solidFill>
              <a:srgbClr val="000000"/>
            </a:solidFill>
          </a:ln>
        </c:spPr>
        <c:crossAx val="5566467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
        </c:manualLayout>
      </c:layout>
      <c:spPr>
        <a:noFill/>
        <a:ln>
          <a:noFill/>
        </a:ln>
      </c:spPr>
      <c:txPr>
        <a:bodyPr vert="horz" rot="0"/>
        <a:lstStyle/>
        <a:p>
          <a:pPr>
            <a:defRPr lang="en-US" cap="none" sz="900" b="0" i="0" u="none" baseline="0">
              <a:solidFill>
                <a:srgbClr val="000000"/>
              </a:solidFill>
              <a:latin typeface="Arial"/>
              <a:ea typeface="Arial"/>
              <a:cs typeface="Arial"/>
            </a:defRPr>
          </a:pPr>
        </a:p>
      </c:txPr>
    </c:title>
    <c:plotArea>
      <c:layout>
        <c:manualLayout>
          <c:xMode val="edge"/>
          <c:yMode val="edge"/>
          <c:x val="0.00075"/>
          <c:y val="0.16425"/>
          <c:w val="0.999"/>
          <c:h val="0.83575"/>
        </c:manualLayout>
      </c:layout>
      <c:barChart>
        <c:barDir val="bar"/>
        <c:grouping val="clustered"/>
        <c:varyColors val="0"/>
        <c:ser>
          <c:idx val="0"/>
          <c:order val="0"/>
          <c:tx>
            <c:strRef>
              <c:f>Scores!$D$1</c:f>
              <c:strCache>
                <c:ptCount val="1"/>
                <c:pt idx="0">
                  <c:v>Gemiddelde score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Scores!$A$2:$A$17</c:f>
              <c:strCache/>
            </c:strRef>
          </c:cat>
          <c:val>
            <c:numRef>
              <c:f>Scores!$D$2:$D$17</c:f>
              <c:numCache/>
            </c:numRef>
          </c:val>
        </c:ser>
        <c:axId val="12544392"/>
        <c:axId val="45790665"/>
      </c:barChart>
      <c:catAx>
        <c:axId val="12544392"/>
        <c:scaling>
          <c:orientation val="minMax"/>
        </c:scaling>
        <c:axPos val="l"/>
        <c:delete val="0"/>
        <c:numFmt formatCode="General" sourceLinked="1"/>
        <c:majorTickMark val="cross"/>
        <c:minorTickMark val="none"/>
        <c:tickLblPos val="nextTo"/>
        <c:spPr>
          <a:ln w="3175">
            <a:solidFill>
              <a:srgbClr val="000000"/>
            </a:solidFill>
          </a:ln>
        </c:spPr>
        <c:crossAx val="45790665"/>
        <c:crosses val="autoZero"/>
        <c:auto val="0"/>
        <c:lblOffset val="100"/>
        <c:tickLblSkip val="1"/>
        <c:noMultiLvlLbl val="0"/>
      </c:catAx>
      <c:valAx>
        <c:axId val="45790665"/>
        <c:scaling>
          <c:orientation val="minMax"/>
          <c:max val="6"/>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5443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0225"/>
        </c:manualLayout>
      </c:layout>
      <c:spPr>
        <a:noFill/>
        <a:ln>
          <a:noFill/>
        </a:ln>
      </c:spPr>
      <c:txPr>
        <a:bodyPr vert="horz" rot="0"/>
        <a:lstStyle/>
        <a:p>
          <a:pPr>
            <a:defRPr lang="en-US" cap="none" sz="900" b="0" i="0" u="none" baseline="0">
              <a:solidFill>
                <a:srgbClr val="000000"/>
              </a:solidFill>
              <a:latin typeface="Arial"/>
              <a:ea typeface="Arial"/>
              <a:cs typeface="Arial"/>
            </a:defRPr>
          </a:pPr>
        </a:p>
      </c:txPr>
    </c:title>
    <c:plotArea>
      <c:layout>
        <c:manualLayout>
          <c:xMode val="edge"/>
          <c:yMode val="edge"/>
          <c:x val="0.3045"/>
          <c:y val="0.1335"/>
          <c:w val="0.3835"/>
          <c:h val="0.746"/>
        </c:manualLayout>
      </c:layout>
      <c:radarChart>
        <c:radarStyle val="marker"/>
        <c:varyColors val="0"/>
        <c:ser>
          <c:idx val="0"/>
          <c:order val="0"/>
          <c:tx>
            <c:strRef>
              <c:f>Scores!$D$1</c:f>
              <c:strCache>
                <c:ptCount val="1"/>
                <c:pt idx="0">
                  <c:v>Gemiddelde score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cat>
            <c:strRef>
              <c:f>Scores!$A$2:$A$17</c:f>
              <c:strCache/>
            </c:strRef>
          </c:cat>
          <c:val>
            <c:numRef>
              <c:f>Scores!$D$2:$D$17</c:f>
              <c:numCache/>
            </c:numRef>
          </c:val>
        </c:ser>
        <c:axId val="9462802"/>
        <c:axId val="18056355"/>
      </c:radarChart>
      <c:catAx>
        <c:axId val="94628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8056355"/>
        <c:crosses val="autoZero"/>
        <c:auto val="0"/>
        <c:lblOffset val="100"/>
        <c:tickLblSkip val="1"/>
        <c:noMultiLvlLbl val="0"/>
      </c:catAx>
      <c:valAx>
        <c:axId val="18056355"/>
        <c:scaling>
          <c:orientation val="minMax"/>
          <c:max val="6"/>
          <c:min val="0"/>
        </c:scaling>
        <c:axPos val="l"/>
        <c:majorGridlines/>
        <c:delete val="0"/>
        <c:numFmt formatCode="General" sourceLinked="1"/>
        <c:majorTickMark val="cross"/>
        <c:minorTickMark val="none"/>
        <c:tickLblPos val="nextTo"/>
        <c:spPr>
          <a:ln w="3175">
            <a:solidFill>
              <a:srgbClr val="000000"/>
            </a:solidFill>
          </a:ln>
        </c:spPr>
        <c:crossAx val="94628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Histogram van scores (min = 1, max = 6)</a:t>
            </a:r>
          </a:p>
        </c:rich>
      </c:tx>
      <c:layout>
        <c:manualLayout>
          <c:xMode val="factor"/>
          <c:yMode val="factor"/>
          <c:x val="-0.02625"/>
          <c:y val="-0.00425"/>
        </c:manualLayout>
      </c:layout>
      <c:spPr>
        <a:noFill/>
        <a:ln>
          <a:noFill/>
        </a:ln>
      </c:spPr>
    </c:title>
    <c:plotArea>
      <c:layout>
        <c:manualLayout>
          <c:xMode val="edge"/>
          <c:yMode val="edge"/>
          <c:x val="0.07775"/>
          <c:y val="0.4905"/>
          <c:w val="0.8415"/>
          <c:h val="0.364"/>
        </c:manualLayout>
      </c:layout>
      <c:barChart>
        <c:barDir val="col"/>
        <c:grouping val="clustered"/>
        <c:varyColors val="1"/>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dPt>
            <c:idx val="5"/>
            <c:invertIfNegative val="0"/>
            <c:spPr>
              <a:solidFill>
                <a:srgbClr val="008000"/>
              </a:solidFill>
              <a:ln w="12700">
                <a:solidFill>
                  <a:srgbClr val="000000"/>
                </a:solidFill>
              </a:ln>
            </c:spPr>
          </c:dPt>
          <c:cat>
            <c:numRef>
              <c:f>Histogram!$A$3:$A$8</c:f>
              <c:numCache/>
            </c:numRef>
          </c:cat>
          <c:val>
            <c:numRef>
              <c:f>Histogram!$C$3:$C$8</c:f>
              <c:numCache/>
            </c:numRef>
          </c:val>
        </c:ser>
        <c:axId val="28289468"/>
        <c:axId val="53278621"/>
      </c:barChart>
      <c:catAx>
        <c:axId val="28289468"/>
        <c:scaling>
          <c:orientation val="minMax"/>
        </c:scaling>
        <c:axPos val="b"/>
        <c:title>
          <c:tx>
            <c:rich>
              <a:bodyPr vert="horz" rot="0" anchor="ctr"/>
              <a:lstStyle/>
              <a:p>
                <a:pPr algn="ctr">
                  <a:defRPr/>
                </a:pPr>
                <a:r>
                  <a:rPr lang="en-US" cap="none" sz="900" b="1" i="0" u="none" baseline="0">
                    <a:latin typeface="Arial"/>
                    <a:ea typeface="Arial"/>
                    <a:cs typeface="Arial"/>
                  </a:rPr>
                  <a:t>Score</a:t>
                </a:r>
              </a:p>
            </c:rich>
          </c:tx>
          <c:layout>
            <c:manualLayout>
              <c:xMode val="factor"/>
              <c:yMode val="factor"/>
              <c:x val="-0.0462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278621"/>
        <c:crosses val="autoZero"/>
        <c:auto val="0"/>
        <c:lblOffset val="100"/>
        <c:tickLblSkip val="1"/>
        <c:noMultiLvlLbl val="0"/>
      </c:catAx>
      <c:valAx>
        <c:axId val="53278621"/>
        <c:scaling>
          <c:orientation val="minMax"/>
        </c:scaling>
        <c:axPos val="l"/>
        <c:title>
          <c:tx>
            <c:rich>
              <a:bodyPr vert="horz" rot="-5400000" anchor="ctr"/>
              <a:lstStyle/>
              <a:p>
                <a:pPr algn="ctr">
                  <a:defRPr/>
                </a:pPr>
                <a:r>
                  <a:rPr lang="en-US" cap="none" sz="900" b="1" i="0" u="none" baseline="0">
                    <a:latin typeface="Arial"/>
                    <a:ea typeface="Arial"/>
                    <a:cs typeface="Arial"/>
                  </a:rPr>
                  <a:t>Percentage</a:t>
                </a:r>
              </a:p>
            </c:rich>
          </c:tx>
          <c:layout>
            <c:manualLayout>
              <c:xMode val="factor"/>
              <c:yMode val="factor"/>
              <c:x val="-0.01875"/>
              <c:y val="0.12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82894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28575</xdr:rowOff>
    </xdr:from>
    <xdr:ext cx="1609725" cy="1333500"/>
    <xdr:sp>
      <xdr:nvSpPr>
        <xdr:cNvPr id="1" name="Tekstvak 1"/>
        <xdr:cNvSpPr txBox="1">
          <a:spLocks noChangeArrowheads="1"/>
        </xdr:cNvSpPr>
      </xdr:nvSpPr>
      <xdr:spPr>
        <a:xfrm>
          <a:off x="10544175" y="200025"/>
          <a:ext cx="1609725" cy="1333500"/>
        </a:xfrm>
        <a:prstGeom prst="rect">
          <a:avLst/>
        </a:prstGeom>
        <a:solidFill>
          <a:srgbClr val="C00000"/>
        </a:solidFill>
        <a:ln w="9525" cmpd="sng">
          <a:noFill/>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1 = helemaal niet waar
</a:t>
          </a:r>
          <a:r>
            <a:rPr lang="en-US" cap="none" sz="1000" b="0" i="0" u="none" baseline="0">
              <a:solidFill>
                <a:srgbClr val="FFFFFF"/>
              </a:solidFill>
              <a:latin typeface="Calibri"/>
              <a:ea typeface="Calibri"/>
              <a:cs typeface="Calibri"/>
            </a:rPr>
            <a:t>2 = vrijwel geheel niet waar
</a:t>
          </a:r>
          <a:r>
            <a:rPr lang="en-US" cap="none" sz="1000" b="0" i="0" u="none" baseline="0">
              <a:solidFill>
                <a:srgbClr val="FFFFFF"/>
              </a:solidFill>
              <a:latin typeface="Calibri"/>
              <a:ea typeface="Calibri"/>
              <a:cs typeface="Calibri"/>
            </a:rPr>
            <a:t>3 = enigszins waar
</a:t>
          </a:r>
          <a:r>
            <a:rPr lang="en-US" cap="none" sz="1000" b="0" i="0" u="none" baseline="0">
              <a:solidFill>
                <a:srgbClr val="FFFFFF"/>
              </a:solidFill>
              <a:latin typeface="Calibri"/>
              <a:ea typeface="Calibri"/>
              <a:cs typeface="Calibri"/>
            </a:rPr>
            <a:t>4 = tamelijk waar
</a:t>
          </a:r>
          <a:r>
            <a:rPr lang="en-US" cap="none" sz="1000" b="0" i="0" u="none" baseline="0">
              <a:solidFill>
                <a:srgbClr val="FFFFFF"/>
              </a:solidFill>
              <a:latin typeface="Calibri"/>
              <a:ea typeface="Calibri"/>
              <a:cs typeface="Calibri"/>
            </a:rPr>
            <a:t>5 = vrijwel geheel waar
</a:t>
          </a:r>
          <a:r>
            <a:rPr lang="en-US" cap="none" sz="1000" b="0" i="0" u="none" baseline="0">
              <a:solidFill>
                <a:srgbClr val="FFFFFF"/>
              </a:solidFill>
              <a:latin typeface="Calibri"/>
              <a:ea typeface="Calibri"/>
              <a:cs typeface="Calibri"/>
            </a:rPr>
            <a:t>6 = helemaal waar</a:t>
          </a:r>
        </a:p>
      </xdr:txBody>
    </xdr:sp>
    <xdr:clientData/>
  </xdr:oneCellAnchor>
  <xdr:twoCellAnchor>
    <xdr:from>
      <xdr:col>2</xdr:col>
      <xdr:colOff>542925</xdr:colOff>
      <xdr:row>36</xdr:row>
      <xdr:rowOff>104775</xdr:rowOff>
    </xdr:from>
    <xdr:to>
      <xdr:col>3</xdr:col>
      <xdr:colOff>1609725</xdr:colOff>
      <xdr:row>40</xdr:row>
      <xdr:rowOff>200025</xdr:rowOff>
    </xdr:to>
    <xdr:sp>
      <xdr:nvSpPr>
        <xdr:cNvPr id="2" name="Tekstvak 3"/>
        <xdr:cNvSpPr txBox="1">
          <a:spLocks noChangeArrowheads="1"/>
        </xdr:cNvSpPr>
      </xdr:nvSpPr>
      <xdr:spPr>
        <a:xfrm>
          <a:off x="10515600" y="10944225"/>
          <a:ext cx="1628775" cy="1314450"/>
        </a:xfrm>
        <a:prstGeom prst="rect">
          <a:avLst/>
        </a:prstGeom>
        <a:solidFill>
          <a:srgbClr val="C00000"/>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1 = helemaal niet waar
</a:t>
          </a:r>
          <a:r>
            <a:rPr lang="en-US" cap="none" sz="1000" b="0" i="0" u="none" baseline="0">
              <a:solidFill>
                <a:srgbClr val="FFFFFF"/>
              </a:solidFill>
              <a:latin typeface="Calibri"/>
              <a:ea typeface="Calibri"/>
              <a:cs typeface="Calibri"/>
            </a:rPr>
            <a:t>2 = vrijwel geheel niet waar
</a:t>
          </a:r>
          <a:r>
            <a:rPr lang="en-US" cap="none" sz="1000" b="0" i="0" u="none" baseline="0">
              <a:solidFill>
                <a:srgbClr val="FFFFFF"/>
              </a:solidFill>
              <a:latin typeface="Calibri"/>
              <a:ea typeface="Calibri"/>
              <a:cs typeface="Calibri"/>
            </a:rPr>
            <a:t>3 = enigszins waar
</a:t>
          </a:r>
          <a:r>
            <a:rPr lang="en-US" cap="none" sz="1000" b="0" i="0" u="none" baseline="0">
              <a:solidFill>
                <a:srgbClr val="FFFFFF"/>
              </a:solidFill>
              <a:latin typeface="Calibri"/>
              <a:ea typeface="Calibri"/>
              <a:cs typeface="Calibri"/>
            </a:rPr>
            <a:t>4 = tamelijk waar
</a:t>
          </a:r>
          <a:r>
            <a:rPr lang="en-US" cap="none" sz="1000" b="0" i="0" u="none" baseline="0">
              <a:solidFill>
                <a:srgbClr val="FFFFFF"/>
              </a:solidFill>
              <a:latin typeface="Calibri"/>
              <a:ea typeface="Calibri"/>
              <a:cs typeface="Calibri"/>
            </a:rPr>
            <a:t>5 = vrijwel geheel waar
</a:t>
          </a:r>
          <a:r>
            <a:rPr lang="en-US" cap="none" sz="1000" b="0" i="0" u="none" baseline="0">
              <a:solidFill>
                <a:srgbClr val="FFFFFF"/>
              </a:solidFill>
              <a:latin typeface="Calibri"/>
              <a:ea typeface="Calibri"/>
              <a:cs typeface="Calibri"/>
            </a:rPr>
            <a:t>6 = helemaal waar
</a:t>
          </a:r>
        </a:p>
      </xdr:txBody>
    </xdr:sp>
    <xdr:clientData/>
  </xdr:twoCellAnchor>
  <xdr:twoCellAnchor>
    <xdr:from>
      <xdr:col>2</xdr:col>
      <xdr:colOff>542925</xdr:colOff>
      <xdr:row>107</xdr:row>
      <xdr:rowOff>104775</xdr:rowOff>
    </xdr:from>
    <xdr:to>
      <xdr:col>4</xdr:col>
      <xdr:colOff>9525</xdr:colOff>
      <xdr:row>111</xdr:row>
      <xdr:rowOff>190500</xdr:rowOff>
    </xdr:to>
    <xdr:sp>
      <xdr:nvSpPr>
        <xdr:cNvPr id="3" name="Tekstvak 7"/>
        <xdr:cNvSpPr txBox="1">
          <a:spLocks noChangeArrowheads="1"/>
        </xdr:cNvSpPr>
      </xdr:nvSpPr>
      <xdr:spPr>
        <a:xfrm>
          <a:off x="10515600" y="32737425"/>
          <a:ext cx="1638300" cy="1304925"/>
        </a:xfrm>
        <a:prstGeom prst="rect">
          <a:avLst/>
        </a:prstGeom>
        <a:solidFill>
          <a:srgbClr val="C00000"/>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1 = helemaal niet waar
</a:t>
          </a:r>
          <a:r>
            <a:rPr lang="en-US" cap="none" sz="1000" b="0" i="0" u="none" baseline="0">
              <a:solidFill>
                <a:srgbClr val="FFFFFF"/>
              </a:solidFill>
              <a:latin typeface="Calibri"/>
              <a:ea typeface="Calibri"/>
              <a:cs typeface="Calibri"/>
            </a:rPr>
            <a:t>2 = vrijwel geheel niet waar
</a:t>
          </a:r>
          <a:r>
            <a:rPr lang="en-US" cap="none" sz="1000" b="0" i="0" u="none" baseline="0">
              <a:solidFill>
                <a:srgbClr val="FFFFFF"/>
              </a:solidFill>
              <a:latin typeface="Calibri"/>
              <a:ea typeface="Calibri"/>
              <a:cs typeface="Calibri"/>
            </a:rPr>
            <a:t>3 = enigszins waar
</a:t>
          </a:r>
          <a:r>
            <a:rPr lang="en-US" cap="none" sz="1000" b="0" i="0" u="none" baseline="0">
              <a:solidFill>
                <a:srgbClr val="FFFFFF"/>
              </a:solidFill>
              <a:latin typeface="Calibri"/>
              <a:ea typeface="Calibri"/>
              <a:cs typeface="Calibri"/>
            </a:rPr>
            <a:t>4 = tamelijk waar
</a:t>
          </a:r>
          <a:r>
            <a:rPr lang="en-US" cap="none" sz="1000" b="0" i="0" u="none" baseline="0">
              <a:solidFill>
                <a:srgbClr val="FFFFFF"/>
              </a:solidFill>
              <a:latin typeface="Calibri"/>
              <a:ea typeface="Calibri"/>
              <a:cs typeface="Calibri"/>
            </a:rPr>
            <a:t>5 = vrijwel geheel waar
</a:t>
          </a:r>
          <a:r>
            <a:rPr lang="en-US" cap="none" sz="1000" b="0" i="0" u="none" baseline="0">
              <a:solidFill>
                <a:srgbClr val="FFFFFF"/>
              </a:solidFill>
              <a:latin typeface="Calibri"/>
              <a:ea typeface="Calibri"/>
              <a:cs typeface="Calibri"/>
            </a:rPr>
            <a:t>6 = helemaal waar
</a:t>
          </a:r>
        </a:p>
      </xdr:txBody>
    </xdr:sp>
    <xdr:clientData/>
  </xdr:twoCellAnchor>
  <xdr:twoCellAnchor>
    <xdr:from>
      <xdr:col>3</xdr:col>
      <xdr:colOff>47625</xdr:colOff>
      <xdr:row>72</xdr:row>
      <xdr:rowOff>47625</xdr:rowOff>
    </xdr:from>
    <xdr:to>
      <xdr:col>4</xdr:col>
      <xdr:colOff>76200</xdr:colOff>
      <xdr:row>76</xdr:row>
      <xdr:rowOff>190500</xdr:rowOff>
    </xdr:to>
    <xdr:sp>
      <xdr:nvSpPr>
        <xdr:cNvPr id="4" name="Tekstvak 8"/>
        <xdr:cNvSpPr txBox="1">
          <a:spLocks noChangeArrowheads="1"/>
        </xdr:cNvSpPr>
      </xdr:nvSpPr>
      <xdr:spPr>
        <a:xfrm>
          <a:off x="10582275" y="21859875"/>
          <a:ext cx="1638300" cy="1362075"/>
        </a:xfrm>
        <a:prstGeom prst="rect">
          <a:avLst/>
        </a:prstGeom>
        <a:solidFill>
          <a:srgbClr val="C00000"/>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1 = helemaal niet waar
</a:t>
          </a:r>
          <a:r>
            <a:rPr lang="en-US" cap="none" sz="1000" b="0" i="0" u="none" baseline="0">
              <a:solidFill>
                <a:srgbClr val="FFFFFF"/>
              </a:solidFill>
              <a:latin typeface="Calibri"/>
              <a:ea typeface="Calibri"/>
              <a:cs typeface="Calibri"/>
            </a:rPr>
            <a:t>2 = vrijwel geheel niet waar
</a:t>
          </a:r>
          <a:r>
            <a:rPr lang="en-US" cap="none" sz="1000" b="0" i="0" u="none" baseline="0">
              <a:solidFill>
                <a:srgbClr val="FFFFFF"/>
              </a:solidFill>
              <a:latin typeface="Calibri"/>
              <a:ea typeface="Calibri"/>
              <a:cs typeface="Calibri"/>
            </a:rPr>
            <a:t>3 = enigszins waar
</a:t>
          </a:r>
          <a:r>
            <a:rPr lang="en-US" cap="none" sz="1000" b="0" i="0" u="none" baseline="0">
              <a:solidFill>
                <a:srgbClr val="FFFFFF"/>
              </a:solidFill>
              <a:latin typeface="Calibri"/>
              <a:ea typeface="Calibri"/>
              <a:cs typeface="Calibri"/>
            </a:rPr>
            <a:t>4 = tamelijk waar
</a:t>
          </a:r>
          <a:r>
            <a:rPr lang="en-US" cap="none" sz="1000" b="0" i="0" u="none" baseline="0">
              <a:solidFill>
                <a:srgbClr val="FFFFFF"/>
              </a:solidFill>
              <a:latin typeface="Calibri"/>
              <a:ea typeface="Calibri"/>
              <a:cs typeface="Calibri"/>
            </a:rPr>
            <a:t>5 = vrijwel geheel waar
</a:t>
          </a:r>
          <a:r>
            <a:rPr lang="en-US" cap="none" sz="1000" b="0" i="0" u="none" baseline="0">
              <a:solidFill>
                <a:srgbClr val="FFFFFF"/>
              </a:solidFill>
              <a:latin typeface="Calibri"/>
              <a:ea typeface="Calibri"/>
              <a:cs typeface="Calibri"/>
            </a:rPr>
            <a:t>6 = helemaal waar
</a:t>
          </a:r>
        </a:p>
      </xdr:txBody>
    </xdr:sp>
    <xdr:clientData/>
  </xdr:twoCellAnchor>
  <xdr:twoCellAnchor>
    <xdr:from>
      <xdr:col>3</xdr:col>
      <xdr:colOff>9525</xdr:colOff>
      <xdr:row>142</xdr:row>
      <xdr:rowOff>38100</xdr:rowOff>
    </xdr:from>
    <xdr:to>
      <xdr:col>4</xdr:col>
      <xdr:colOff>28575</xdr:colOff>
      <xdr:row>146</xdr:row>
      <xdr:rowOff>142875</xdr:rowOff>
    </xdr:to>
    <xdr:sp>
      <xdr:nvSpPr>
        <xdr:cNvPr id="5" name="Tekstvak 9"/>
        <xdr:cNvSpPr txBox="1">
          <a:spLocks noChangeArrowheads="1"/>
        </xdr:cNvSpPr>
      </xdr:nvSpPr>
      <xdr:spPr>
        <a:xfrm>
          <a:off x="10544175" y="43491150"/>
          <a:ext cx="1628775" cy="1323975"/>
        </a:xfrm>
        <a:prstGeom prst="rect">
          <a:avLst/>
        </a:prstGeom>
        <a:solidFill>
          <a:srgbClr val="C00000"/>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1 = helemaal niet waar
</a:t>
          </a:r>
          <a:r>
            <a:rPr lang="en-US" cap="none" sz="1000" b="0" i="0" u="none" baseline="0">
              <a:solidFill>
                <a:srgbClr val="FFFFFF"/>
              </a:solidFill>
              <a:latin typeface="Calibri"/>
              <a:ea typeface="Calibri"/>
              <a:cs typeface="Calibri"/>
            </a:rPr>
            <a:t>2 = vrijwel geheel niet waar
</a:t>
          </a:r>
          <a:r>
            <a:rPr lang="en-US" cap="none" sz="1000" b="0" i="0" u="none" baseline="0">
              <a:solidFill>
                <a:srgbClr val="FFFFFF"/>
              </a:solidFill>
              <a:latin typeface="Calibri"/>
              <a:ea typeface="Calibri"/>
              <a:cs typeface="Calibri"/>
            </a:rPr>
            <a:t>3 = enigszins waar
</a:t>
          </a:r>
          <a:r>
            <a:rPr lang="en-US" cap="none" sz="1000" b="0" i="0" u="none" baseline="0">
              <a:solidFill>
                <a:srgbClr val="FFFFFF"/>
              </a:solidFill>
              <a:latin typeface="Calibri"/>
              <a:ea typeface="Calibri"/>
              <a:cs typeface="Calibri"/>
            </a:rPr>
            <a:t>4 = tamelijk waar
</a:t>
          </a:r>
          <a:r>
            <a:rPr lang="en-US" cap="none" sz="1000" b="0" i="0" u="none" baseline="0">
              <a:solidFill>
                <a:srgbClr val="FFFFFF"/>
              </a:solidFill>
              <a:latin typeface="Calibri"/>
              <a:ea typeface="Calibri"/>
              <a:cs typeface="Calibri"/>
            </a:rPr>
            <a:t>5 = vrijwel geheel waar
</a:t>
          </a:r>
          <a:r>
            <a:rPr lang="en-US" cap="none" sz="1000" b="0" i="0" u="none" baseline="0">
              <a:solidFill>
                <a:srgbClr val="FFFFFF"/>
              </a:solidFill>
              <a:latin typeface="Calibri"/>
              <a:ea typeface="Calibri"/>
              <a:cs typeface="Calibri"/>
            </a:rPr>
            <a:t>6 = helemaal waar
</a:t>
          </a:r>
        </a:p>
      </xdr:txBody>
    </xdr:sp>
    <xdr:clientData/>
  </xdr:twoCellAnchor>
  <xdr:twoCellAnchor>
    <xdr:from>
      <xdr:col>3</xdr:col>
      <xdr:colOff>28575</xdr:colOff>
      <xdr:row>178</xdr:row>
      <xdr:rowOff>28575</xdr:rowOff>
    </xdr:from>
    <xdr:to>
      <xdr:col>4</xdr:col>
      <xdr:colOff>47625</xdr:colOff>
      <xdr:row>182</xdr:row>
      <xdr:rowOff>142875</xdr:rowOff>
    </xdr:to>
    <xdr:sp>
      <xdr:nvSpPr>
        <xdr:cNvPr id="6" name="Tekstvak 11"/>
        <xdr:cNvSpPr txBox="1">
          <a:spLocks noChangeArrowheads="1"/>
        </xdr:cNvSpPr>
      </xdr:nvSpPr>
      <xdr:spPr>
        <a:xfrm>
          <a:off x="10563225" y="54454425"/>
          <a:ext cx="1628775" cy="1333500"/>
        </a:xfrm>
        <a:prstGeom prst="rect">
          <a:avLst/>
        </a:prstGeom>
        <a:solidFill>
          <a:srgbClr val="C00000"/>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FFFFFF"/>
              </a:solidFill>
              <a:latin typeface="Calibri"/>
              <a:ea typeface="Calibri"/>
              <a:cs typeface="Calibri"/>
            </a:rPr>
            <a:t>1 = helemaal niet waar
</a:t>
          </a:r>
          <a:r>
            <a:rPr lang="en-US" cap="none" sz="1000" b="0" i="0" u="none" baseline="0">
              <a:solidFill>
                <a:srgbClr val="FFFFFF"/>
              </a:solidFill>
              <a:latin typeface="Calibri"/>
              <a:ea typeface="Calibri"/>
              <a:cs typeface="Calibri"/>
            </a:rPr>
            <a:t>2 = vrijwel geheel niet waar
</a:t>
          </a:r>
          <a:r>
            <a:rPr lang="en-US" cap="none" sz="1000" b="0" i="0" u="none" baseline="0">
              <a:solidFill>
                <a:srgbClr val="FFFFFF"/>
              </a:solidFill>
              <a:latin typeface="Calibri"/>
              <a:ea typeface="Calibri"/>
              <a:cs typeface="Calibri"/>
            </a:rPr>
            <a:t>3 = enigszins waar
</a:t>
          </a:r>
          <a:r>
            <a:rPr lang="en-US" cap="none" sz="1000" b="0" i="0" u="none" baseline="0">
              <a:solidFill>
                <a:srgbClr val="FFFFFF"/>
              </a:solidFill>
              <a:latin typeface="Calibri"/>
              <a:ea typeface="Calibri"/>
              <a:cs typeface="Calibri"/>
            </a:rPr>
            <a:t>4 = tamelijk waar
</a:t>
          </a:r>
          <a:r>
            <a:rPr lang="en-US" cap="none" sz="1000" b="0" i="0" u="none" baseline="0">
              <a:solidFill>
                <a:srgbClr val="FFFFFF"/>
              </a:solidFill>
              <a:latin typeface="Calibri"/>
              <a:ea typeface="Calibri"/>
              <a:cs typeface="Calibri"/>
            </a:rPr>
            <a:t>5 = vrijwel geheel waar
</a:t>
          </a:r>
          <a:r>
            <a:rPr lang="en-US" cap="none" sz="1000" b="0" i="0" u="none" baseline="0">
              <a:solidFill>
                <a:srgbClr val="FFFFFF"/>
              </a:solidFill>
              <a:latin typeface="Calibri"/>
              <a:ea typeface="Calibri"/>
              <a:cs typeface="Calibri"/>
            </a:rPr>
            <a:t>6 = helemaal waar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22</xdr:row>
      <xdr:rowOff>28575</xdr:rowOff>
    </xdr:from>
    <xdr:to>
      <xdr:col>26</xdr:col>
      <xdr:colOff>200025</xdr:colOff>
      <xdr:row>68</xdr:row>
      <xdr:rowOff>0</xdr:rowOff>
    </xdr:to>
    <xdr:graphicFrame>
      <xdr:nvGraphicFramePr>
        <xdr:cNvPr id="1" name="Chart 2"/>
        <xdr:cNvGraphicFramePr/>
      </xdr:nvGraphicFramePr>
      <xdr:xfrm>
        <a:off x="11210925" y="3238500"/>
        <a:ext cx="7734300" cy="69818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22</xdr:row>
      <xdr:rowOff>85725</xdr:rowOff>
    </xdr:from>
    <xdr:to>
      <xdr:col>12</xdr:col>
      <xdr:colOff>200025</xdr:colOff>
      <xdr:row>67</xdr:row>
      <xdr:rowOff>123825</xdr:rowOff>
    </xdr:to>
    <xdr:graphicFrame>
      <xdr:nvGraphicFramePr>
        <xdr:cNvPr id="2" name="Chart 4"/>
        <xdr:cNvGraphicFramePr/>
      </xdr:nvGraphicFramePr>
      <xdr:xfrm>
        <a:off x="95250" y="3295650"/>
        <a:ext cx="10448925" cy="6896100"/>
      </xdr:xfrm>
      <a:graphic>
        <a:graphicData uri="http://schemas.openxmlformats.org/drawingml/2006/chart">
          <c:chart xmlns:c="http://schemas.openxmlformats.org/drawingml/2006/chart" r:id="rId2"/>
        </a:graphicData>
      </a:graphic>
    </xdr:graphicFrame>
    <xdr:clientData/>
  </xdr:twoCellAnchor>
  <xdr:twoCellAnchor>
    <xdr:from>
      <xdr:col>13</xdr:col>
      <xdr:colOff>276225</xdr:colOff>
      <xdr:row>70</xdr:row>
      <xdr:rowOff>0</xdr:rowOff>
    </xdr:from>
    <xdr:to>
      <xdr:col>26</xdr:col>
      <xdr:colOff>209550</xdr:colOff>
      <xdr:row>112</xdr:row>
      <xdr:rowOff>142875</xdr:rowOff>
    </xdr:to>
    <xdr:graphicFrame>
      <xdr:nvGraphicFramePr>
        <xdr:cNvPr id="3" name="Chart 6"/>
        <xdr:cNvGraphicFramePr/>
      </xdr:nvGraphicFramePr>
      <xdr:xfrm>
        <a:off x="11220450" y="10525125"/>
        <a:ext cx="7734300" cy="6543675"/>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70</xdr:row>
      <xdr:rowOff>0</xdr:rowOff>
    </xdr:from>
    <xdr:to>
      <xdr:col>12</xdr:col>
      <xdr:colOff>161925</xdr:colOff>
      <xdr:row>112</xdr:row>
      <xdr:rowOff>95250</xdr:rowOff>
    </xdr:to>
    <xdr:graphicFrame>
      <xdr:nvGraphicFramePr>
        <xdr:cNvPr id="4" name="Chart 7"/>
        <xdr:cNvGraphicFramePr/>
      </xdr:nvGraphicFramePr>
      <xdr:xfrm>
        <a:off x="123825" y="10525125"/>
        <a:ext cx="10382250" cy="64960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8</xdr:col>
      <xdr:colOff>333375</xdr:colOff>
      <xdr:row>33</xdr:row>
      <xdr:rowOff>85725</xdr:rowOff>
    </xdr:to>
    <xdr:graphicFrame>
      <xdr:nvGraphicFramePr>
        <xdr:cNvPr id="1" name="Chart 1"/>
        <xdr:cNvGraphicFramePr/>
      </xdr:nvGraphicFramePr>
      <xdr:xfrm>
        <a:off x="0" y="1695450"/>
        <a:ext cx="5553075" cy="3286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zoomScalePageLayoutView="0" workbookViewId="0" topLeftCell="A1">
      <selection activeCell="A24" sqref="A1:B24"/>
    </sheetView>
  </sheetViews>
  <sheetFormatPr defaultColWidth="9.00390625" defaultRowHeight="12"/>
  <cols>
    <col min="1" max="1" width="7.8515625" style="0" customWidth="1"/>
    <col min="2" max="2" width="197.00390625" style="0" bestFit="1" customWidth="1"/>
  </cols>
  <sheetData>
    <row r="1" spans="1:2" ht="26.25" customHeight="1">
      <c r="A1" s="27" t="s">
        <v>201</v>
      </c>
      <c r="B1" s="27" t="s">
        <v>193</v>
      </c>
    </row>
    <row r="2" spans="1:2" ht="26.25" customHeight="1">
      <c r="A2" s="27"/>
      <c r="B2" s="27"/>
    </row>
    <row r="3" spans="1:2" ht="21.75" customHeight="1">
      <c r="A3" s="27" t="s">
        <v>202</v>
      </c>
      <c r="B3" s="27" t="s">
        <v>205</v>
      </c>
    </row>
    <row r="4" spans="1:2" ht="21.75" customHeight="1">
      <c r="A4" s="27"/>
      <c r="B4" s="27"/>
    </row>
    <row r="5" spans="1:2" ht="21.75" customHeight="1">
      <c r="A5" s="27" t="s">
        <v>203</v>
      </c>
      <c r="B5" s="27" t="s">
        <v>206</v>
      </c>
    </row>
    <row r="6" spans="1:2" ht="21.75" customHeight="1">
      <c r="A6" s="27"/>
      <c r="B6" s="27"/>
    </row>
    <row r="7" spans="1:2" ht="21.75" customHeight="1">
      <c r="A7" s="27" t="s">
        <v>240</v>
      </c>
      <c r="B7" s="27" t="s">
        <v>247</v>
      </c>
    </row>
    <row r="8" spans="1:2" ht="15">
      <c r="A8" s="27"/>
      <c r="B8" s="27"/>
    </row>
    <row r="9" spans="1:2" ht="15">
      <c r="A9" s="27" t="s">
        <v>174</v>
      </c>
      <c r="B9" s="27" t="s">
        <v>175</v>
      </c>
    </row>
    <row r="10" spans="1:2" ht="15">
      <c r="A10" s="27"/>
      <c r="B10" s="27"/>
    </row>
    <row r="11" spans="1:2" ht="15">
      <c r="A11" s="27" t="s">
        <v>176</v>
      </c>
      <c r="B11" s="27" t="s">
        <v>177</v>
      </c>
    </row>
    <row r="12" spans="1:2" ht="15">
      <c r="A12" s="27"/>
      <c r="B12" s="27" t="s">
        <v>248</v>
      </c>
    </row>
    <row r="13" spans="1:2" ht="15">
      <c r="A13" s="27"/>
      <c r="B13" s="27" t="s">
        <v>249</v>
      </c>
    </row>
    <row r="14" spans="1:2" ht="15">
      <c r="A14" s="27"/>
      <c r="B14" s="27"/>
    </row>
    <row r="15" spans="1:2" ht="15">
      <c r="A15" s="27" t="s">
        <v>250</v>
      </c>
      <c r="B15" s="27" t="s">
        <v>182</v>
      </c>
    </row>
    <row r="16" spans="1:2" ht="15">
      <c r="A16" s="27"/>
      <c r="B16" s="27" t="s">
        <v>191</v>
      </c>
    </row>
    <row r="17" spans="1:2" ht="15">
      <c r="A17" s="27"/>
      <c r="B17" s="27" t="s">
        <v>5</v>
      </c>
    </row>
    <row r="18" spans="1:2" ht="15">
      <c r="A18" s="27"/>
      <c r="B18" s="27" t="s">
        <v>6</v>
      </c>
    </row>
    <row r="19" spans="1:2" ht="15">
      <c r="A19" s="27"/>
      <c r="B19" s="27"/>
    </row>
    <row r="20" spans="1:2" ht="15">
      <c r="A20" s="27" t="s">
        <v>194</v>
      </c>
      <c r="B20" s="27" t="s">
        <v>192</v>
      </c>
    </row>
    <row r="21" spans="1:2" ht="15">
      <c r="A21" s="27"/>
      <c r="B21" s="27"/>
    </row>
    <row r="22" spans="1:2" ht="15">
      <c r="A22" s="27" t="s">
        <v>204</v>
      </c>
      <c r="B22" s="27" t="s">
        <v>200</v>
      </c>
    </row>
    <row r="23" ht="15">
      <c r="B23" s="27" t="s">
        <v>18</v>
      </c>
    </row>
    <row r="24" ht="15">
      <c r="B24" s="27" t="s">
        <v>17</v>
      </c>
    </row>
  </sheetData>
  <sheetProtection/>
  <printOptions/>
  <pageMargins left="0.7480314960629921" right="0.7480314960629921" top="0.984251968503937" bottom="0.984251968503937" header="0.5118110236220472" footer="0.5118110236220472"/>
  <pageSetup fitToHeight="1" fitToWidth="1" orientation="landscape" paperSize="9" scale="71"/>
</worksheet>
</file>

<file path=xl/worksheets/sheet2.xml><?xml version="1.0" encoding="utf-8"?>
<worksheet xmlns="http://schemas.openxmlformats.org/spreadsheetml/2006/main" xmlns:r="http://schemas.openxmlformats.org/officeDocument/2006/relationships">
  <dimension ref="A1:F206"/>
  <sheetViews>
    <sheetView tabSelected="1" zoomScalePageLayoutView="0" workbookViewId="0" topLeftCell="A188">
      <selection activeCell="C215" sqref="C215"/>
    </sheetView>
  </sheetViews>
  <sheetFormatPr defaultColWidth="9.140625" defaultRowHeight="12"/>
  <cols>
    <col min="1" max="1" width="5.140625" style="48" customWidth="1"/>
    <col min="2" max="2" width="144.421875" style="35" customWidth="1"/>
    <col min="3" max="3" width="8.421875" style="48" customWidth="1"/>
    <col min="4" max="4" width="24.140625" style="36" customWidth="1"/>
    <col min="5" max="5" width="18.140625" style="36" customWidth="1"/>
    <col min="6" max="6" width="29.421875" style="36" customWidth="1"/>
    <col min="7" max="16384" width="9.140625" style="36" customWidth="1"/>
  </cols>
  <sheetData>
    <row r="1" spans="1:5" ht="13.5">
      <c r="A1" s="34" t="s">
        <v>251</v>
      </c>
      <c r="C1" s="51"/>
      <c r="E1" s="37" t="s">
        <v>262</v>
      </c>
    </row>
    <row r="2" spans="1:5" ht="24" customHeight="1">
      <c r="A2" s="38">
        <v>1</v>
      </c>
      <c r="B2" s="39" t="s">
        <v>150</v>
      </c>
      <c r="C2" s="52">
        <v>0</v>
      </c>
      <c r="E2" s="40">
        <v>4</v>
      </c>
    </row>
    <row r="3" spans="1:3" ht="24" customHeight="1">
      <c r="A3" s="38">
        <v>2</v>
      </c>
      <c r="B3" s="41" t="s">
        <v>151</v>
      </c>
      <c r="C3" s="52">
        <v>0</v>
      </c>
    </row>
    <row r="4" spans="1:3" ht="24" customHeight="1">
      <c r="A4" s="38">
        <v>3</v>
      </c>
      <c r="B4" s="39" t="s">
        <v>152</v>
      </c>
      <c r="C4" s="52">
        <v>0</v>
      </c>
    </row>
    <row r="5" spans="1:3" ht="24" customHeight="1">
      <c r="A5" s="38">
        <v>4</v>
      </c>
      <c r="B5" s="39" t="s">
        <v>208</v>
      </c>
      <c r="C5" s="52">
        <v>0</v>
      </c>
    </row>
    <row r="6" spans="1:3" ht="24" customHeight="1">
      <c r="A6" s="38">
        <v>5</v>
      </c>
      <c r="B6" s="39" t="s">
        <v>209</v>
      </c>
      <c r="C6" s="52">
        <v>0</v>
      </c>
    </row>
    <row r="7" spans="1:6" ht="24" customHeight="1">
      <c r="A7" s="38">
        <v>6</v>
      </c>
      <c r="B7" s="39" t="s">
        <v>210</v>
      </c>
      <c r="C7" s="52">
        <v>0</v>
      </c>
      <c r="E7" s="42" t="s">
        <v>263</v>
      </c>
      <c r="F7" s="43"/>
    </row>
    <row r="8" spans="1:4" ht="24" customHeight="1">
      <c r="A8" s="38">
        <v>7</v>
      </c>
      <c r="B8" s="39" t="s">
        <v>211</v>
      </c>
      <c r="C8" s="52">
        <v>0</v>
      </c>
      <c r="D8" s="44"/>
    </row>
    <row r="9" spans="1:4" ht="24" customHeight="1">
      <c r="A9" s="38">
        <v>8</v>
      </c>
      <c r="B9" s="39" t="s">
        <v>156</v>
      </c>
      <c r="C9" s="52">
        <v>0</v>
      </c>
      <c r="D9" s="44"/>
    </row>
    <row r="10" spans="1:4" ht="24" customHeight="1">
      <c r="A10" s="38">
        <v>9</v>
      </c>
      <c r="B10" s="39" t="s">
        <v>157</v>
      </c>
      <c r="C10" s="52">
        <v>0</v>
      </c>
      <c r="D10" s="44"/>
    </row>
    <row r="11" spans="1:4" ht="24" customHeight="1">
      <c r="A11" s="38">
        <v>10</v>
      </c>
      <c r="B11" s="39" t="s">
        <v>222</v>
      </c>
      <c r="C11" s="52">
        <v>0</v>
      </c>
      <c r="D11" s="44"/>
    </row>
    <row r="12" spans="1:4" ht="24" customHeight="1">
      <c r="A12" s="38">
        <v>11</v>
      </c>
      <c r="B12" s="39" t="s">
        <v>234</v>
      </c>
      <c r="C12" s="52">
        <v>0</v>
      </c>
      <c r="D12" s="44"/>
    </row>
    <row r="13" spans="1:4" ht="24" customHeight="1">
      <c r="A13" s="38">
        <v>12</v>
      </c>
      <c r="B13" s="39" t="s">
        <v>235</v>
      </c>
      <c r="C13" s="52">
        <v>0</v>
      </c>
      <c r="D13" s="44"/>
    </row>
    <row r="14" spans="1:3" ht="24" customHeight="1">
      <c r="A14" s="38">
        <v>13</v>
      </c>
      <c r="B14" s="39" t="s">
        <v>236</v>
      </c>
      <c r="C14" s="52">
        <v>0</v>
      </c>
    </row>
    <row r="15" spans="1:3" ht="24" customHeight="1">
      <c r="A15" s="38">
        <v>14</v>
      </c>
      <c r="B15" s="39" t="s">
        <v>237</v>
      </c>
      <c r="C15" s="52">
        <v>0</v>
      </c>
    </row>
    <row r="16" spans="1:3" ht="24" customHeight="1">
      <c r="A16" s="38">
        <v>15</v>
      </c>
      <c r="B16" s="39" t="s">
        <v>223</v>
      </c>
      <c r="C16" s="52">
        <v>0</v>
      </c>
    </row>
    <row r="17" spans="1:3" ht="24" customHeight="1">
      <c r="A17" s="38">
        <v>16</v>
      </c>
      <c r="B17" s="39" t="s">
        <v>162</v>
      </c>
      <c r="C17" s="52">
        <v>0</v>
      </c>
    </row>
    <row r="18" spans="1:3" ht="24" customHeight="1">
      <c r="A18" s="38">
        <v>17</v>
      </c>
      <c r="B18" s="39" t="s">
        <v>163</v>
      </c>
      <c r="C18" s="52">
        <v>0</v>
      </c>
    </row>
    <row r="19" spans="1:3" ht="24" customHeight="1">
      <c r="A19" s="38">
        <v>18</v>
      </c>
      <c r="B19" s="39" t="s">
        <v>238</v>
      </c>
      <c r="C19" s="52">
        <v>0</v>
      </c>
    </row>
    <row r="20" spans="1:3" ht="24" customHeight="1">
      <c r="A20" s="38">
        <v>19</v>
      </c>
      <c r="B20" s="39" t="s">
        <v>239</v>
      </c>
      <c r="C20" s="52">
        <v>0</v>
      </c>
    </row>
    <row r="21" spans="1:4" ht="24" customHeight="1">
      <c r="A21" s="38">
        <v>20</v>
      </c>
      <c r="B21" s="39" t="s">
        <v>242</v>
      </c>
      <c r="C21" s="52">
        <v>0</v>
      </c>
      <c r="D21" s="44"/>
    </row>
    <row r="22" spans="1:4" ht="24" customHeight="1">
      <c r="A22" s="38">
        <v>21</v>
      </c>
      <c r="B22" s="39" t="s">
        <v>243</v>
      </c>
      <c r="C22" s="52">
        <v>0</v>
      </c>
      <c r="D22" s="44"/>
    </row>
    <row r="23" spans="1:4" ht="24" customHeight="1">
      <c r="A23" s="38">
        <v>22</v>
      </c>
      <c r="B23" s="39" t="s">
        <v>168</v>
      </c>
      <c r="C23" s="52">
        <v>0</v>
      </c>
      <c r="D23" s="44"/>
    </row>
    <row r="24" spans="1:4" ht="24" customHeight="1">
      <c r="A24" s="38">
        <v>23</v>
      </c>
      <c r="B24" s="39" t="s">
        <v>169</v>
      </c>
      <c r="C24" s="52">
        <v>0</v>
      </c>
      <c r="D24" s="44"/>
    </row>
    <row r="25" spans="1:4" ht="24" customHeight="1">
      <c r="A25" s="38">
        <v>24</v>
      </c>
      <c r="B25" s="39" t="s">
        <v>170</v>
      </c>
      <c r="C25" s="52">
        <v>0</v>
      </c>
      <c r="D25" s="44"/>
    </row>
    <row r="26" spans="1:4" ht="24" customHeight="1">
      <c r="A26" s="38">
        <v>25</v>
      </c>
      <c r="B26" s="39" t="s">
        <v>244</v>
      </c>
      <c r="C26" s="52">
        <v>0</v>
      </c>
      <c r="D26" s="44"/>
    </row>
    <row r="27" spans="1:3" ht="24" customHeight="1">
      <c r="A27" s="38">
        <v>26</v>
      </c>
      <c r="B27" s="39" t="s">
        <v>245</v>
      </c>
      <c r="C27" s="52">
        <v>0</v>
      </c>
    </row>
    <row r="28" spans="1:3" ht="24" customHeight="1">
      <c r="A28" s="38">
        <v>27</v>
      </c>
      <c r="B28" s="39" t="s">
        <v>246</v>
      </c>
      <c r="C28" s="52">
        <v>0</v>
      </c>
    </row>
    <row r="29" spans="1:3" ht="24" customHeight="1">
      <c r="A29" s="38">
        <v>28</v>
      </c>
      <c r="B29" s="39" t="s">
        <v>129</v>
      </c>
      <c r="C29" s="52">
        <v>0</v>
      </c>
    </row>
    <row r="30" spans="1:3" ht="24" customHeight="1">
      <c r="A30" s="38">
        <v>29</v>
      </c>
      <c r="B30" s="39" t="s">
        <v>130</v>
      </c>
      <c r="C30" s="52">
        <v>0</v>
      </c>
    </row>
    <row r="31" spans="1:3" ht="24" customHeight="1">
      <c r="A31" s="38">
        <v>30</v>
      </c>
      <c r="B31" s="39" t="s">
        <v>178</v>
      </c>
      <c r="C31" s="52">
        <v>0</v>
      </c>
    </row>
    <row r="32" spans="1:3" ht="24" customHeight="1">
      <c r="A32" s="38">
        <v>31</v>
      </c>
      <c r="B32" s="39" t="s">
        <v>179</v>
      </c>
      <c r="C32" s="52">
        <v>0</v>
      </c>
    </row>
    <row r="33" spans="1:3" ht="24" customHeight="1">
      <c r="A33" s="38">
        <v>32</v>
      </c>
      <c r="B33" s="39" t="s">
        <v>180</v>
      </c>
      <c r="C33" s="52">
        <v>0</v>
      </c>
    </row>
    <row r="34" spans="1:3" ht="24" customHeight="1">
      <c r="A34" s="38">
        <v>33</v>
      </c>
      <c r="B34" s="39" t="s">
        <v>181</v>
      </c>
      <c r="C34" s="52">
        <v>0</v>
      </c>
    </row>
    <row r="35" spans="1:3" ht="24" customHeight="1">
      <c r="A35" s="38">
        <v>34</v>
      </c>
      <c r="B35" s="39" t="s">
        <v>132</v>
      </c>
      <c r="C35" s="52">
        <v>0</v>
      </c>
    </row>
    <row r="36" spans="1:3" ht="24" customHeight="1">
      <c r="A36" s="38">
        <v>35</v>
      </c>
      <c r="B36" s="39" t="s">
        <v>133</v>
      </c>
      <c r="C36" s="52">
        <v>0</v>
      </c>
    </row>
    <row r="37" spans="1:3" ht="24" customHeight="1">
      <c r="A37" s="38">
        <v>36</v>
      </c>
      <c r="B37" s="39" t="s">
        <v>134</v>
      </c>
      <c r="C37" s="52">
        <v>0</v>
      </c>
    </row>
    <row r="38" spans="1:3" ht="24" customHeight="1">
      <c r="A38" s="38">
        <v>37</v>
      </c>
      <c r="B38" s="39" t="s">
        <v>135</v>
      </c>
      <c r="C38" s="52">
        <v>0</v>
      </c>
    </row>
    <row r="39" spans="1:3" ht="24" customHeight="1">
      <c r="A39" s="38">
        <v>38</v>
      </c>
      <c r="B39" s="39" t="s">
        <v>184</v>
      </c>
      <c r="C39" s="52">
        <v>0</v>
      </c>
    </row>
    <row r="40" spans="1:3" ht="24" customHeight="1">
      <c r="A40" s="38">
        <v>39</v>
      </c>
      <c r="B40" s="39" t="s">
        <v>185</v>
      </c>
      <c r="C40" s="52">
        <v>0</v>
      </c>
    </row>
    <row r="41" spans="1:3" ht="24" customHeight="1">
      <c r="A41" s="38">
        <v>40</v>
      </c>
      <c r="B41" s="39" t="s">
        <v>183</v>
      </c>
      <c r="C41" s="52">
        <v>0</v>
      </c>
    </row>
    <row r="42" spans="1:3" ht="24" customHeight="1">
      <c r="A42" s="38">
        <v>41</v>
      </c>
      <c r="B42" s="39" t="s">
        <v>94</v>
      </c>
      <c r="C42" s="52">
        <v>0</v>
      </c>
    </row>
    <row r="43" spans="1:3" ht="24" customHeight="1">
      <c r="A43" s="38">
        <v>42</v>
      </c>
      <c r="B43" s="39" t="s">
        <v>137</v>
      </c>
      <c r="C43" s="52">
        <v>0</v>
      </c>
    </row>
    <row r="44" spans="1:3" ht="24" customHeight="1">
      <c r="A44" s="38">
        <v>43</v>
      </c>
      <c r="B44" s="39" t="s">
        <v>138</v>
      </c>
      <c r="C44" s="52">
        <v>0</v>
      </c>
    </row>
    <row r="45" spans="1:3" ht="24" customHeight="1">
      <c r="A45" s="38">
        <v>44</v>
      </c>
      <c r="B45" s="39" t="s">
        <v>139</v>
      </c>
      <c r="C45" s="52">
        <v>0</v>
      </c>
    </row>
    <row r="46" spans="1:3" ht="24" customHeight="1">
      <c r="A46" s="38">
        <v>45</v>
      </c>
      <c r="B46" s="39" t="s">
        <v>212</v>
      </c>
      <c r="C46" s="52">
        <v>0</v>
      </c>
    </row>
    <row r="47" spans="1:3" ht="24" customHeight="1">
      <c r="A47" s="38">
        <v>46</v>
      </c>
      <c r="B47" s="39" t="s">
        <v>213</v>
      </c>
      <c r="C47" s="52">
        <v>0</v>
      </c>
    </row>
    <row r="48" spans="1:3" ht="24" customHeight="1">
      <c r="A48" s="38">
        <v>47</v>
      </c>
      <c r="B48" s="39" t="s">
        <v>187</v>
      </c>
      <c r="C48" s="52">
        <v>0</v>
      </c>
    </row>
    <row r="49" spans="1:3" ht="24" customHeight="1">
      <c r="A49" s="38">
        <v>48</v>
      </c>
      <c r="B49" s="39" t="s">
        <v>188</v>
      </c>
      <c r="C49" s="52">
        <v>0</v>
      </c>
    </row>
    <row r="50" spans="1:3" ht="24" customHeight="1">
      <c r="A50" s="38">
        <v>49</v>
      </c>
      <c r="B50" s="39" t="s">
        <v>189</v>
      </c>
      <c r="C50" s="52">
        <v>0</v>
      </c>
    </row>
    <row r="51" spans="1:3" ht="24" customHeight="1">
      <c r="A51" s="38">
        <v>50</v>
      </c>
      <c r="B51" s="39" t="s">
        <v>190</v>
      </c>
      <c r="C51" s="52">
        <v>0</v>
      </c>
    </row>
    <row r="52" spans="1:3" ht="24" customHeight="1">
      <c r="A52" s="38">
        <v>51</v>
      </c>
      <c r="B52" s="39" t="s">
        <v>143</v>
      </c>
      <c r="C52" s="52">
        <v>0</v>
      </c>
    </row>
    <row r="53" spans="1:3" ht="24" customHeight="1">
      <c r="A53" s="38">
        <v>52</v>
      </c>
      <c r="B53" s="39" t="s">
        <v>144</v>
      </c>
      <c r="C53" s="52">
        <v>0</v>
      </c>
    </row>
    <row r="54" spans="1:3" ht="24" customHeight="1">
      <c r="A54" s="38">
        <v>53</v>
      </c>
      <c r="B54" s="39" t="s">
        <v>145</v>
      </c>
      <c r="C54" s="52">
        <v>0</v>
      </c>
    </row>
    <row r="55" spans="1:3" ht="24" customHeight="1">
      <c r="A55" s="38">
        <v>54</v>
      </c>
      <c r="B55" s="39" t="s">
        <v>146</v>
      </c>
      <c r="C55" s="52">
        <v>0</v>
      </c>
    </row>
    <row r="56" spans="1:3" ht="24" customHeight="1">
      <c r="A56" s="38">
        <v>55</v>
      </c>
      <c r="B56" s="39" t="s">
        <v>195</v>
      </c>
      <c r="C56" s="52">
        <v>0</v>
      </c>
    </row>
    <row r="57" spans="1:3" ht="24" customHeight="1">
      <c r="A57" s="38">
        <v>56</v>
      </c>
      <c r="B57" s="39" t="s">
        <v>196</v>
      </c>
      <c r="C57" s="52">
        <v>0</v>
      </c>
    </row>
    <row r="58" spans="1:3" ht="24" customHeight="1">
      <c r="A58" s="38">
        <v>57</v>
      </c>
      <c r="B58" s="39" t="s">
        <v>197</v>
      </c>
      <c r="C58" s="52">
        <v>0</v>
      </c>
    </row>
    <row r="59" spans="1:3" ht="24" customHeight="1">
      <c r="A59" s="38">
        <v>58</v>
      </c>
      <c r="B59" s="39" t="s">
        <v>198</v>
      </c>
      <c r="C59" s="52">
        <v>0</v>
      </c>
    </row>
    <row r="60" spans="1:3" ht="24" customHeight="1">
      <c r="A60" s="38">
        <v>59</v>
      </c>
      <c r="B60" s="39" t="s">
        <v>153</v>
      </c>
      <c r="C60" s="52">
        <v>0</v>
      </c>
    </row>
    <row r="61" spans="1:3" ht="24" customHeight="1">
      <c r="A61" s="38">
        <v>60</v>
      </c>
      <c r="B61" s="39" t="s">
        <v>154</v>
      </c>
      <c r="C61" s="52">
        <v>0</v>
      </c>
    </row>
    <row r="62" spans="1:3" ht="24" customHeight="1">
      <c r="A62" s="38">
        <v>61</v>
      </c>
      <c r="B62" s="39" t="s">
        <v>155</v>
      </c>
      <c r="C62" s="52">
        <v>0</v>
      </c>
    </row>
    <row r="63" spans="1:3" ht="24" customHeight="1">
      <c r="A63" s="38">
        <v>62</v>
      </c>
      <c r="B63" s="39" t="s">
        <v>111</v>
      </c>
      <c r="C63" s="52">
        <v>0</v>
      </c>
    </row>
    <row r="64" spans="1:3" ht="24" customHeight="1">
      <c r="A64" s="38">
        <v>63</v>
      </c>
      <c r="B64" s="39" t="s">
        <v>158</v>
      </c>
      <c r="C64" s="52">
        <v>0</v>
      </c>
    </row>
    <row r="65" spans="1:3" ht="24" customHeight="1">
      <c r="A65" s="38">
        <v>64</v>
      </c>
      <c r="B65" s="39" t="s">
        <v>159</v>
      </c>
      <c r="C65" s="52">
        <v>0</v>
      </c>
    </row>
    <row r="66" spans="1:3" ht="24" customHeight="1">
      <c r="A66" s="38">
        <v>65</v>
      </c>
      <c r="B66" s="39" t="s">
        <v>160</v>
      </c>
      <c r="C66" s="52">
        <v>0</v>
      </c>
    </row>
    <row r="67" spans="1:3" ht="24" customHeight="1">
      <c r="A67" s="38">
        <v>66</v>
      </c>
      <c r="B67" s="39" t="s">
        <v>161</v>
      </c>
      <c r="C67" s="52">
        <v>0</v>
      </c>
    </row>
    <row r="68" spans="1:3" ht="24" customHeight="1">
      <c r="A68" s="38">
        <v>67</v>
      </c>
      <c r="B68" s="39" t="s">
        <v>113</v>
      </c>
      <c r="C68" s="52">
        <v>0</v>
      </c>
    </row>
    <row r="69" spans="1:3" ht="24" customHeight="1">
      <c r="A69" s="38">
        <v>68</v>
      </c>
      <c r="B69" s="39" t="s">
        <v>114</v>
      </c>
      <c r="C69" s="52">
        <v>0</v>
      </c>
    </row>
    <row r="70" spans="1:3" ht="24" customHeight="1">
      <c r="A70" s="38">
        <v>69</v>
      </c>
      <c r="B70" s="39" t="s">
        <v>115</v>
      </c>
      <c r="C70" s="52">
        <v>0</v>
      </c>
    </row>
    <row r="71" spans="1:3" ht="24" customHeight="1">
      <c r="A71" s="38">
        <v>70</v>
      </c>
      <c r="B71" s="39" t="s">
        <v>75</v>
      </c>
      <c r="C71" s="52">
        <v>0</v>
      </c>
    </row>
    <row r="72" spans="1:3" ht="24" customHeight="1">
      <c r="A72" s="38">
        <v>71</v>
      </c>
      <c r="B72" s="39" t="s">
        <v>76</v>
      </c>
      <c r="C72" s="52">
        <v>0</v>
      </c>
    </row>
    <row r="73" spans="1:3" ht="24" customHeight="1">
      <c r="A73" s="38">
        <v>72</v>
      </c>
      <c r="B73" s="39" t="s">
        <v>116</v>
      </c>
      <c r="C73" s="52">
        <v>0</v>
      </c>
    </row>
    <row r="74" spans="1:3" ht="24" customHeight="1">
      <c r="A74" s="38">
        <v>73</v>
      </c>
      <c r="B74" s="39" t="s">
        <v>117</v>
      </c>
      <c r="C74" s="52">
        <v>0</v>
      </c>
    </row>
    <row r="75" spans="1:3" ht="24" customHeight="1">
      <c r="A75" s="38">
        <v>74</v>
      </c>
      <c r="B75" s="39" t="s">
        <v>241</v>
      </c>
      <c r="C75" s="52">
        <v>0</v>
      </c>
    </row>
    <row r="76" spans="1:3" ht="24" customHeight="1">
      <c r="A76" s="38">
        <v>75</v>
      </c>
      <c r="B76" s="39" t="s">
        <v>165</v>
      </c>
      <c r="C76" s="52">
        <v>0</v>
      </c>
    </row>
    <row r="77" spans="1:3" ht="24" customHeight="1">
      <c r="A77" s="38">
        <v>76</v>
      </c>
      <c r="B77" s="39" t="s">
        <v>166</v>
      </c>
      <c r="C77" s="52">
        <v>0</v>
      </c>
    </row>
    <row r="78" spans="1:3" ht="24" customHeight="1">
      <c r="A78" s="38">
        <v>77</v>
      </c>
      <c r="B78" s="39" t="s">
        <v>167</v>
      </c>
      <c r="C78" s="52">
        <v>0</v>
      </c>
    </row>
    <row r="79" spans="1:3" ht="24" customHeight="1">
      <c r="A79" s="38">
        <v>78</v>
      </c>
      <c r="B79" s="39" t="s">
        <v>122</v>
      </c>
      <c r="C79" s="52">
        <v>0</v>
      </c>
    </row>
    <row r="80" spans="1:3" ht="24" customHeight="1">
      <c r="A80" s="38">
        <v>79</v>
      </c>
      <c r="B80" s="39" t="s">
        <v>123</v>
      </c>
      <c r="C80" s="52">
        <v>0</v>
      </c>
    </row>
    <row r="81" spans="1:3" ht="24" customHeight="1">
      <c r="A81" s="38">
        <v>80</v>
      </c>
      <c r="B81" s="39" t="s">
        <v>124</v>
      </c>
      <c r="C81" s="52">
        <v>0</v>
      </c>
    </row>
    <row r="82" spans="1:3" ht="24" customHeight="1">
      <c r="A82" s="38">
        <v>81</v>
      </c>
      <c r="B82" s="39" t="s">
        <v>125</v>
      </c>
      <c r="C82" s="52">
        <v>0</v>
      </c>
    </row>
    <row r="83" spans="1:3" ht="24" customHeight="1">
      <c r="A83" s="38">
        <v>82</v>
      </c>
      <c r="B83" s="39" t="s">
        <v>171</v>
      </c>
      <c r="C83" s="52">
        <v>0</v>
      </c>
    </row>
    <row r="84" spans="1:3" ht="24" customHeight="1">
      <c r="A84" s="38">
        <v>83</v>
      </c>
      <c r="B84" s="39" t="s">
        <v>172</v>
      </c>
      <c r="C84" s="52">
        <v>0</v>
      </c>
    </row>
    <row r="85" spans="1:3" ht="24" customHeight="1">
      <c r="A85" s="38">
        <v>84</v>
      </c>
      <c r="B85" s="39" t="s">
        <v>173</v>
      </c>
      <c r="C85" s="52">
        <v>0</v>
      </c>
    </row>
    <row r="86" spans="1:3" ht="24" customHeight="1">
      <c r="A86" s="38">
        <v>85</v>
      </c>
      <c r="B86" s="39" t="s">
        <v>128</v>
      </c>
      <c r="C86" s="52">
        <v>0</v>
      </c>
    </row>
    <row r="87" spans="1:3" ht="24" customHeight="1">
      <c r="A87" s="38">
        <v>86</v>
      </c>
      <c r="B87" s="39" t="s">
        <v>131</v>
      </c>
      <c r="C87" s="52">
        <v>0</v>
      </c>
    </row>
    <row r="88" spans="1:3" s="46" customFormat="1" ht="30" customHeight="1">
      <c r="A88" s="38">
        <v>87</v>
      </c>
      <c r="B88" s="45" t="s">
        <v>136</v>
      </c>
      <c r="C88" s="52">
        <v>0</v>
      </c>
    </row>
    <row r="89" spans="1:3" ht="24" customHeight="1">
      <c r="A89" s="38">
        <v>88</v>
      </c>
      <c r="B89" s="39" t="s">
        <v>91</v>
      </c>
      <c r="C89" s="52">
        <v>0</v>
      </c>
    </row>
    <row r="90" spans="1:3" ht="24" customHeight="1">
      <c r="A90" s="38">
        <v>89</v>
      </c>
      <c r="B90" s="39" t="s">
        <v>92</v>
      </c>
      <c r="C90" s="52">
        <v>0</v>
      </c>
    </row>
    <row r="91" spans="1:3" ht="30" customHeight="1">
      <c r="A91" s="38">
        <v>90</v>
      </c>
      <c r="B91" s="47" t="s">
        <v>93</v>
      </c>
      <c r="C91" s="52">
        <v>0</v>
      </c>
    </row>
    <row r="92" spans="1:3" ht="24" customHeight="1">
      <c r="A92" s="38">
        <v>91</v>
      </c>
      <c r="B92" s="39" t="s">
        <v>56</v>
      </c>
      <c r="C92" s="52">
        <v>0</v>
      </c>
    </row>
    <row r="93" spans="1:3" ht="24" customHeight="1">
      <c r="A93" s="38">
        <v>92</v>
      </c>
      <c r="B93" s="39" t="s">
        <v>95</v>
      </c>
      <c r="C93" s="52">
        <v>0</v>
      </c>
    </row>
    <row r="94" spans="1:3" ht="24" customHeight="1">
      <c r="A94" s="38">
        <v>93</v>
      </c>
      <c r="B94" s="39" t="s">
        <v>96</v>
      </c>
      <c r="C94" s="52">
        <v>0</v>
      </c>
    </row>
    <row r="95" spans="1:3" ht="24" customHeight="1">
      <c r="A95" s="38">
        <v>94</v>
      </c>
      <c r="B95" s="39" t="s">
        <v>97</v>
      </c>
      <c r="C95" s="52">
        <v>0</v>
      </c>
    </row>
    <row r="96" spans="1:3" ht="24" customHeight="1">
      <c r="A96" s="38">
        <v>95</v>
      </c>
      <c r="B96" s="39" t="s">
        <v>140</v>
      </c>
      <c r="C96" s="52">
        <v>0</v>
      </c>
    </row>
    <row r="97" spans="1:3" ht="24" customHeight="1">
      <c r="A97" s="38">
        <v>96</v>
      </c>
      <c r="B97" s="39" t="s">
        <v>186</v>
      </c>
      <c r="C97" s="52">
        <v>0</v>
      </c>
    </row>
    <row r="98" spans="1:3" ht="24" customHeight="1">
      <c r="A98" s="38">
        <v>97</v>
      </c>
      <c r="B98" s="39" t="s">
        <v>142</v>
      </c>
      <c r="C98" s="52">
        <v>0</v>
      </c>
    </row>
    <row r="99" spans="1:3" ht="24" customHeight="1">
      <c r="A99" s="38">
        <v>98</v>
      </c>
      <c r="B99" s="39" t="s">
        <v>102</v>
      </c>
      <c r="C99" s="52">
        <v>0</v>
      </c>
    </row>
    <row r="100" spans="1:3" ht="24" customHeight="1">
      <c r="A100" s="38">
        <v>99</v>
      </c>
      <c r="B100" s="39" t="s">
        <v>103</v>
      </c>
      <c r="C100" s="52">
        <v>0</v>
      </c>
    </row>
    <row r="101" spans="1:3" ht="24" customHeight="1">
      <c r="A101" s="38">
        <v>100</v>
      </c>
      <c r="B101" s="39" t="s">
        <v>147</v>
      </c>
      <c r="C101" s="52">
        <v>0</v>
      </c>
    </row>
    <row r="102" spans="1:3" ht="24" customHeight="1">
      <c r="A102" s="38">
        <v>101</v>
      </c>
      <c r="B102" s="39" t="s">
        <v>148</v>
      </c>
      <c r="C102" s="52">
        <v>0</v>
      </c>
    </row>
    <row r="103" spans="1:3" ht="24" customHeight="1">
      <c r="A103" s="38">
        <v>102</v>
      </c>
      <c r="B103" s="39" t="s">
        <v>149</v>
      </c>
      <c r="C103" s="52">
        <v>0</v>
      </c>
    </row>
    <row r="104" spans="1:3" ht="24" customHeight="1">
      <c r="A104" s="38">
        <v>103</v>
      </c>
      <c r="B104" s="39" t="s">
        <v>108</v>
      </c>
      <c r="C104" s="52">
        <v>0</v>
      </c>
    </row>
    <row r="105" spans="1:3" ht="24" customHeight="1">
      <c r="A105" s="38">
        <v>104</v>
      </c>
      <c r="B105" s="39" t="s">
        <v>109</v>
      </c>
      <c r="C105" s="52">
        <v>0</v>
      </c>
    </row>
    <row r="106" spans="1:3" ht="24" customHeight="1">
      <c r="A106" s="38">
        <v>105</v>
      </c>
      <c r="B106" s="39" t="s">
        <v>110</v>
      </c>
      <c r="C106" s="52">
        <v>0</v>
      </c>
    </row>
    <row r="107" spans="1:3" ht="24" customHeight="1">
      <c r="A107" s="38">
        <v>106</v>
      </c>
      <c r="B107" s="39" t="s">
        <v>112</v>
      </c>
      <c r="C107" s="52">
        <v>0</v>
      </c>
    </row>
    <row r="108" spans="1:3" ht="24" customHeight="1">
      <c r="A108" s="38">
        <v>107</v>
      </c>
      <c r="B108" s="39" t="s">
        <v>69</v>
      </c>
      <c r="C108" s="52">
        <v>0</v>
      </c>
    </row>
    <row r="109" spans="1:3" ht="24" customHeight="1">
      <c r="A109" s="38">
        <v>108</v>
      </c>
      <c r="B109" s="39" t="s">
        <v>70</v>
      </c>
      <c r="C109" s="52">
        <v>0</v>
      </c>
    </row>
    <row r="110" spans="1:3" ht="24" customHeight="1">
      <c r="A110" s="38">
        <v>109</v>
      </c>
      <c r="B110" s="39" t="s">
        <v>71</v>
      </c>
      <c r="C110" s="52">
        <v>0</v>
      </c>
    </row>
    <row r="111" spans="1:3" ht="24" customHeight="1">
      <c r="A111" s="38">
        <v>110</v>
      </c>
      <c r="B111" s="39" t="s">
        <v>72</v>
      </c>
      <c r="C111" s="52">
        <v>0</v>
      </c>
    </row>
    <row r="112" spans="1:3" ht="24" customHeight="1">
      <c r="A112" s="38">
        <v>111</v>
      </c>
      <c r="B112" s="39" t="s">
        <v>73</v>
      </c>
      <c r="C112" s="52">
        <v>0</v>
      </c>
    </row>
    <row r="113" spans="1:3" ht="24" customHeight="1">
      <c r="A113" s="38">
        <v>112</v>
      </c>
      <c r="B113" s="39" t="s">
        <v>46</v>
      </c>
      <c r="C113" s="52">
        <v>0</v>
      </c>
    </row>
    <row r="114" spans="1:3" ht="24" customHeight="1">
      <c r="A114" s="38">
        <v>113</v>
      </c>
      <c r="B114" s="39" t="s">
        <v>74</v>
      </c>
      <c r="C114" s="52">
        <v>0</v>
      </c>
    </row>
    <row r="115" spans="1:3" ht="24" customHeight="1">
      <c r="A115" s="38">
        <v>114</v>
      </c>
      <c r="B115" s="39" t="s">
        <v>33</v>
      </c>
      <c r="C115" s="52">
        <v>0</v>
      </c>
    </row>
    <row r="116" spans="1:3" ht="24" customHeight="1">
      <c r="A116" s="38">
        <v>115</v>
      </c>
      <c r="B116" s="39" t="s">
        <v>34</v>
      </c>
      <c r="C116" s="52">
        <v>0</v>
      </c>
    </row>
    <row r="117" spans="1:3" ht="24" customHeight="1">
      <c r="A117" s="38">
        <v>116</v>
      </c>
      <c r="B117" s="39" t="s">
        <v>77</v>
      </c>
      <c r="C117" s="52">
        <v>0</v>
      </c>
    </row>
    <row r="118" spans="1:3" ht="24" customHeight="1">
      <c r="A118" s="38">
        <v>117</v>
      </c>
      <c r="B118" s="39" t="s">
        <v>118</v>
      </c>
      <c r="C118" s="52">
        <v>0</v>
      </c>
    </row>
    <row r="119" spans="1:3" ht="24" customHeight="1">
      <c r="A119" s="38">
        <v>118</v>
      </c>
      <c r="B119" s="39" t="s">
        <v>164</v>
      </c>
      <c r="C119" s="52">
        <v>0</v>
      </c>
    </row>
    <row r="120" spans="1:3" ht="24" customHeight="1">
      <c r="A120" s="38">
        <v>119</v>
      </c>
      <c r="B120" s="39" t="s">
        <v>120</v>
      </c>
      <c r="C120" s="52">
        <v>0</v>
      </c>
    </row>
    <row r="121" spans="1:3" ht="24" customHeight="1">
      <c r="A121" s="38">
        <v>120</v>
      </c>
      <c r="B121" s="39" t="s">
        <v>121</v>
      </c>
      <c r="C121" s="52">
        <v>0</v>
      </c>
    </row>
    <row r="122" spans="1:3" ht="30" customHeight="1">
      <c r="A122" s="38">
        <v>121</v>
      </c>
      <c r="B122" s="47" t="s">
        <v>81</v>
      </c>
      <c r="C122" s="52">
        <v>0</v>
      </c>
    </row>
    <row r="123" spans="1:3" ht="24" customHeight="1">
      <c r="A123" s="38">
        <v>122</v>
      </c>
      <c r="B123" s="39" t="s">
        <v>82</v>
      </c>
      <c r="C123" s="52">
        <v>0</v>
      </c>
    </row>
    <row r="124" spans="1:3" ht="24" customHeight="1">
      <c r="A124" s="38">
        <v>123</v>
      </c>
      <c r="B124" s="39" t="s">
        <v>126</v>
      </c>
      <c r="C124" s="52">
        <v>0</v>
      </c>
    </row>
    <row r="125" spans="1:3" ht="24" customHeight="1">
      <c r="A125" s="38">
        <v>124</v>
      </c>
      <c r="B125" s="39" t="s">
        <v>127</v>
      </c>
      <c r="C125" s="52">
        <v>0</v>
      </c>
    </row>
    <row r="126" spans="1:3" ht="24" customHeight="1">
      <c r="A126" s="38">
        <v>125</v>
      </c>
      <c r="B126" s="39" t="s">
        <v>1</v>
      </c>
      <c r="C126" s="52">
        <v>0</v>
      </c>
    </row>
    <row r="127" spans="1:3" ht="30" customHeight="1">
      <c r="A127" s="38">
        <v>126</v>
      </c>
      <c r="B127" s="47" t="s">
        <v>87</v>
      </c>
      <c r="C127" s="52">
        <v>0</v>
      </c>
    </row>
    <row r="128" spans="1:3" ht="24" customHeight="1">
      <c r="A128" s="38">
        <v>127</v>
      </c>
      <c r="B128" s="39" t="s">
        <v>88</v>
      </c>
      <c r="C128" s="52">
        <v>0</v>
      </c>
    </row>
    <row r="129" spans="1:3" ht="24" customHeight="1">
      <c r="A129" s="38">
        <v>128</v>
      </c>
      <c r="B129" s="39" t="s">
        <v>90</v>
      </c>
      <c r="C129" s="52">
        <v>0</v>
      </c>
    </row>
    <row r="130" spans="1:3" ht="24" customHeight="1">
      <c r="A130" s="38">
        <v>129</v>
      </c>
      <c r="B130" s="39" t="s">
        <v>47</v>
      </c>
      <c r="C130" s="52">
        <v>0</v>
      </c>
    </row>
    <row r="131" spans="1:3" ht="24" customHeight="1">
      <c r="A131" s="38">
        <v>130</v>
      </c>
      <c r="B131" s="39" t="s">
        <v>48</v>
      </c>
      <c r="C131" s="52">
        <v>0</v>
      </c>
    </row>
    <row r="132" spans="1:3" ht="24" customHeight="1">
      <c r="A132" s="38">
        <v>131</v>
      </c>
      <c r="B132" s="39" t="s">
        <v>49</v>
      </c>
      <c r="C132" s="52">
        <v>0</v>
      </c>
    </row>
    <row r="133" spans="1:3" ht="24" customHeight="1">
      <c r="A133" s="38">
        <v>132</v>
      </c>
      <c r="B133" s="39" t="s">
        <v>50</v>
      </c>
      <c r="C133" s="52">
        <v>0</v>
      </c>
    </row>
    <row r="134" spans="1:3" ht="24" customHeight="1">
      <c r="A134" s="38">
        <v>133</v>
      </c>
      <c r="B134" s="39" t="s">
        <v>51</v>
      </c>
      <c r="C134" s="52">
        <v>0</v>
      </c>
    </row>
    <row r="135" spans="1:3" ht="24" customHeight="1">
      <c r="A135" s="38">
        <v>134</v>
      </c>
      <c r="B135" s="39" t="s">
        <v>52</v>
      </c>
      <c r="C135" s="52">
        <v>0</v>
      </c>
    </row>
    <row r="136" spans="1:3" ht="24" customHeight="1">
      <c r="A136" s="38">
        <v>135</v>
      </c>
      <c r="B136" s="39" t="s">
        <v>0</v>
      </c>
      <c r="C136" s="52">
        <v>0</v>
      </c>
    </row>
    <row r="137" spans="1:3" ht="24" customHeight="1">
      <c r="A137" s="38">
        <v>136</v>
      </c>
      <c r="B137" s="39" t="s">
        <v>53</v>
      </c>
      <c r="C137" s="52">
        <v>0</v>
      </c>
    </row>
    <row r="138" spans="1:3" ht="24" customHeight="1">
      <c r="A138" s="38">
        <v>137</v>
      </c>
      <c r="B138" s="39" t="s">
        <v>54</v>
      </c>
      <c r="C138" s="52">
        <v>0</v>
      </c>
    </row>
    <row r="139" spans="1:3" ht="24" customHeight="1">
      <c r="A139" s="38">
        <v>138</v>
      </c>
      <c r="B139" s="39" t="s">
        <v>55</v>
      </c>
      <c r="C139" s="52">
        <v>0</v>
      </c>
    </row>
    <row r="140" spans="1:3" ht="24" customHeight="1">
      <c r="A140" s="38">
        <v>139</v>
      </c>
      <c r="B140" s="39" t="s">
        <v>15</v>
      </c>
      <c r="C140" s="52">
        <v>0</v>
      </c>
    </row>
    <row r="141" spans="1:3" ht="24" customHeight="1">
      <c r="A141" s="38">
        <v>140</v>
      </c>
      <c r="B141" s="39" t="s">
        <v>16</v>
      </c>
      <c r="C141" s="52">
        <v>0</v>
      </c>
    </row>
    <row r="142" spans="1:3" ht="24" customHeight="1">
      <c r="A142" s="38">
        <v>141</v>
      </c>
      <c r="B142" s="39" t="s">
        <v>57</v>
      </c>
      <c r="C142" s="52">
        <v>0</v>
      </c>
    </row>
    <row r="143" spans="1:3" ht="24" customHeight="1">
      <c r="A143" s="38">
        <v>142</v>
      </c>
      <c r="B143" s="39" t="s">
        <v>58</v>
      </c>
      <c r="C143" s="52">
        <v>0</v>
      </c>
    </row>
    <row r="144" spans="1:3" ht="24" customHeight="1">
      <c r="A144" s="38">
        <v>143</v>
      </c>
      <c r="B144" s="39" t="s">
        <v>141</v>
      </c>
      <c r="C144" s="52">
        <v>0</v>
      </c>
    </row>
    <row r="145" spans="1:3" ht="24" customHeight="1">
      <c r="A145" s="38">
        <v>144</v>
      </c>
      <c r="B145" s="39" t="s">
        <v>99</v>
      </c>
      <c r="C145" s="52">
        <v>0</v>
      </c>
    </row>
    <row r="146" spans="1:3" ht="24" customHeight="1">
      <c r="A146" s="38">
        <v>145</v>
      </c>
      <c r="B146" s="39" t="s">
        <v>100</v>
      </c>
      <c r="C146" s="52">
        <v>0</v>
      </c>
    </row>
    <row r="147" spans="1:3" ht="24" customHeight="1">
      <c r="A147" s="38">
        <v>146</v>
      </c>
      <c r="B147" s="39" t="s">
        <v>101</v>
      </c>
      <c r="C147" s="52">
        <v>0</v>
      </c>
    </row>
    <row r="148" spans="1:3" ht="24" customHeight="1">
      <c r="A148" s="38">
        <v>147</v>
      </c>
      <c r="B148" s="39" t="s">
        <v>60</v>
      </c>
      <c r="C148" s="52">
        <v>0</v>
      </c>
    </row>
    <row r="149" spans="1:3" ht="24" customHeight="1">
      <c r="A149" s="38">
        <v>148</v>
      </c>
      <c r="B149" s="39" t="s">
        <v>61</v>
      </c>
      <c r="C149" s="52">
        <v>0</v>
      </c>
    </row>
    <row r="150" spans="1:3" ht="24" customHeight="1">
      <c r="A150" s="38">
        <v>149</v>
      </c>
      <c r="B150" s="39" t="s">
        <v>104</v>
      </c>
      <c r="C150" s="52">
        <v>0</v>
      </c>
    </row>
    <row r="151" spans="1:3" ht="24" customHeight="1">
      <c r="A151" s="38">
        <v>150</v>
      </c>
      <c r="B151" s="39" t="s">
        <v>105</v>
      </c>
      <c r="C151" s="52">
        <v>0</v>
      </c>
    </row>
    <row r="152" spans="1:3" ht="24" customHeight="1">
      <c r="A152" s="38">
        <v>151</v>
      </c>
      <c r="B152" s="39" t="s">
        <v>106</v>
      </c>
      <c r="C152" s="52">
        <v>0</v>
      </c>
    </row>
    <row r="153" spans="1:3" ht="24" customHeight="1">
      <c r="A153" s="38">
        <v>152</v>
      </c>
      <c r="B153" s="39" t="s">
        <v>107</v>
      </c>
      <c r="C153" s="52">
        <v>0</v>
      </c>
    </row>
    <row r="154" spans="1:3" ht="24" customHeight="1">
      <c r="A154" s="38">
        <v>153</v>
      </c>
      <c r="B154" s="39" t="s">
        <v>65</v>
      </c>
      <c r="C154" s="52">
        <v>0</v>
      </c>
    </row>
    <row r="155" spans="1:3" ht="24" customHeight="1">
      <c r="A155" s="38">
        <v>154</v>
      </c>
      <c r="B155" s="39" t="s">
        <v>66</v>
      </c>
      <c r="C155" s="52">
        <v>0</v>
      </c>
    </row>
    <row r="156" spans="1:3" ht="24" customHeight="1">
      <c r="A156" s="38">
        <v>155</v>
      </c>
      <c r="B156" s="39" t="s">
        <v>25</v>
      </c>
      <c r="C156" s="52">
        <v>0</v>
      </c>
    </row>
    <row r="157" spans="1:3" ht="24" customHeight="1">
      <c r="A157" s="38">
        <v>156</v>
      </c>
      <c r="B157" s="39" t="s">
        <v>26</v>
      </c>
      <c r="C157" s="52">
        <v>0</v>
      </c>
    </row>
    <row r="158" spans="1:3" ht="24" customHeight="1">
      <c r="A158" s="38">
        <v>157</v>
      </c>
      <c r="B158" s="39" t="s">
        <v>27</v>
      </c>
      <c r="C158" s="52">
        <v>0</v>
      </c>
    </row>
    <row r="159" spans="1:3" ht="24" customHeight="1">
      <c r="A159" s="38">
        <v>158</v>
      </c>
      <c r="B159" s="39" t="s">
        <v>28</v>
      </c>
      <c r="C159" s="52">
        <v>0</v>
      </c>
    </row>
    <row r="160" spans="1:3" ht="24" customHeight="1">
      <c r="A160" s="38">
        <v>159</v>
      </c>
      <c r="B160" s="39" t="s">
        <v>29</v>
      </c>
      <c r="C160" s="52">
        <v>0</v>
      </c>
    </row>
    <row r="161" spans="1:3" ht="24" customHeight="1">
      <c r="A161" s="38">
        <v>160</v>
      </c>
      <c r="B161" s="39" t="s">
        <v>30</v>
      </c>
      <c r="C161" s="52">
        <v>0</v>
      </c>
    </row>
    <row r="162" spans="1:3" ht="24" customHeight="1">
      <c r="A162" s="38">
        <v>161</v>
      </c>
      <c r="B162" s="39" t="s">
        <v>31</v>
      </c>
      <c r="C162" s="52">
        <v>0</v>
      </c>
    </row>
    <row r="163" spans="1:3" ht="24" customHeight="1">
      <c r="A163" s="38">
        <v>162</v>
      </c>
      <c r="B163" s="39" t="s">
        <v>32</v>
      </c>
      <c r="C163" s="52">
        <v>0</v>
      </c>
    </row>
    <row r="164" spans="1:3" ht="24" customHeight="1">
      <c r="A164" s="38">
        <v>163</v>
      </c>
      <c r="B164" s="39" t="s">
        <v>2</v>
      </c>
      <c r="C164" s="52">
        <v>0</v>
      </c>
    </row>
    <row r="165" spans="1:3" ht="24" customHeight="1">
      <c r="A165" s="38">
        <v>164</v>
      </c>
      <c r="B165" s="39" t="s">
        <v>3</v>
      </c>
      <c r="C165" s="52">
        <v>0</v>
      </c>
    </row>
    <row r="166" spans="1:3" ht="24" customHeight="1">
      <c r="A166" s="38">
        <v>165</v>
      </c>
      <c r="B166" s="39" t="s">
        <v>4</v>
      </c>
      <c r="C166" s="52">
        <v>0</v>
      </c>
    </row>
    <row r="167" spans="1:3" ht="24" customHeight="1">
      <c r="A167" s="38">
        <v>166</v>
      </c>
      <c r="B167" s="39" t="s">
        <v>79</v>
      </c>
      <c r="C167" s="52">
        <v>0</v>
      </c>
    </row>
    <row r="168" spans="1:3" ht="24" customHeight="1">
      <c r="A168" s="38">
        <v>167</v>
      </c>
      <c r="B168" s="39" t="s">
        <v>78</v>
      </c>
      <c r="C168" s="52">
        <v>0</v>
      </c>
    </row>
    <row r="169" spans="1:3" ht="24" customHeight="1">
      <c r="A169" s="38">
        <v>168</v>
      </c>
      <c r="B169" s="39" t="s">
        <v>119</v>
      </c>
      <c r="C169" s="52">
        <v>0</v>
      </c>
    </row>
    <row r="170" spans="1:3" ht="24" customHeight="1">
      <c r="A170" s="38">
        <v>169</v>
      </c>
      <c r="B170" s="39" t="s">
        <v>80</v>
      </c>
      <c r="C170" s="52">
        <v>0</v>
      </c>
    </row>
    <row r="171" spans="1:3" ht="24" customHeight="1">
      <c r="A171" s="38">
        <v>170</v>
      </c>
      <c r="B171" s="39" t="s">
        <v>37</v>
      </c>
      <c r="C171" s="52">
        <v>0</v>
      </c>
    </row>
    <row r="172" spans="1:3" ht="24" customHeight="1">
      <c r="A172" s="38">
        <v>171</v>
      </c>
      <c r="B172" s="39" t="s">
        <v>38</v>
      </c>
      <c r="C172" s="52">
        <v>0</v>
      </c>
    </row>
    <row r="173" spans="1:3" ht="24" customHeight="1">
      <c r="A173" s="38">
        <v>172</v>
      </c>
      <c r="B173" s="39" t="s">
        <v>83</v>
      </c>
      <c r="C173" s="52">
        <v>0</v>
      </c>
    </row>
    <row r="174" spans="1:3" ht="24" customHeight="1">
      <c r="A174" s="38">
        <v>173</v>
      </c>
      <c r="B174" s="39" t="s">
        <v>84</v>
      </c>
      <c r="C174" s="52">
        <v>0</v>
      </c>
    </row>
    <row r="175" spans="1:3" ht="24" customHeight="1">
      <c r="A175" s="38">
        <v>174</v>
      </c>
      <c r="B175" s="39" t="s">
        <v>85</v>
      </c>
      <c r="C175" s="52">
        <v>0</v>
      </c>
    </row>
    <row r="176" spans="1:3" ht="24" customHeight="1">
      <c r="A176" s="38">
        <v>175</v>
      </c>
      <c r="B176" s="39" t="s">
        <v>86</v>
      </c>
      <c r="C176" s="52">
        <v>0</v>
      </c>
    </row>
    <row r="177" spans="1:3" ht="24" customHeight="1">
      <c r="A177" s="38">
        <v>176</v>
      </c>
      <c r="B177" s="39" t="s">
        <v>42</v>
      </c>
      <c r="C177" s="52">
        <v>0</v>
      </c>
    </row>
    <row r="178" spans="1:3" ht="24" customHeight="1">
      <c r="A178" s="38">
        <v>177</v>
      </c>
      <c r="B178" s="39" t="s">
        <v>43</v>
      </c>
      <c r="C178" s="52">
        <v>0</v>
      </c>
    </row>
    <row r="179" spans="1:3" ht="24" customHeight="1">
      <c r="A179" s="38">
        <v>178</v>
      </c>
      <c r="B179" s="39" t="s">
        <v>44</v>
      </c>
      <c r="C179" s="52">
        <v>0</v>
      </c>
    </row>
    <row r="180" spans="1:3" ht="24" customHeight="1">
      <c r="A180" s="38">
        <v>179</v>
      </c>
      <c r="B180" s="39" t="s">
        <v>89</v>
      </c>
      <c r="C180" s="52">
        <v>0</v>
      </c>
    </row>
    <row r="181" spans="1:3" ht="24" customHeight="1">
      <c r="A181" s="38">
        <v>180</v>
      </c>
      <c r="B181" s="39" t="s">
        <v>7</v>
      </c>
      <c r="C181" s="52">
        <v>0</v>
      </c>
    </row>
    <row r="182" spans="1:3" ht="24" customHeight="1">
      <c r="A182" s="38">
        <v>181</v>
      </c>
      <c r="B182" s="39" t="s">
        <v>8</v>
      </c>
      <c r="C182" s="52">
        <v>0</v>
      </c>
    </row>
    <row r="183" spans="1:3" ht="24" customHeight="1">
      <c r="A183" s="38">
        <v>182</v>
      </c>
      <c r="B183" s="39" t="s">
        <v>9</v>
      </c>
      <c r="C183" s="52">
        <v>0</v>
      </c>
    </row>
    <row r="184" spans="1:3" ht="24" customHeight="1">
      <c r="A184" s="38">
        <v>183</v>
      </c>
      <c r="B184" s="39" t="s">
        <v>10</v>
      </c>
      <c r="C184" s="52">
        <v>0</v>
      </c>
    </row>
    <row r="185" spans="1:3" ht="24" customHeight="1">
      <c r="A185" s="38">
        <v>184</v>
      </c>
      <c r="B185" s="39" t="s">
        <v>11</v>
      </c>
      <c r="C185" s="52">
        <v>0</v>
      </c>
    </row>
    <row r="186" spans="1:3" ht="24" customHeight="1">
      <c r="A186" s="38">
        <v>185</v>
      </c>
      <c r="B186" s="39" t="s">
        <v>12</v>
      </c>
      <c r="C186" s="52">
        <v>0</v>
      </c>
    </row>
    <row r="187" spans="1:3" ht="24" customHeight="1">
      <c r="A187" s="38">
        <v>186</v>
      </c>
      <c r="B187" s="39" t="s">
        <v>13</v>
      </c>
      <c r="C187" s="52">
        <v>0</v>
      </c>
    </row>
    <row r="188" spans="1:3" ht="24" customHeight="1">
      <c r="A188" s="38">
        <v>187</v>
      </c>
      <c r="B188" s="39" t="s">
        <v>14</v>
      </c>
      <c r="C188" s="52">
        <v>0</v>
      </c>
    </row>
    <row r="189" spans="1:3" ht="24" customHeight="1">
      <c r="A189" s="38">
        <v>188</v>
      </c>
      <c r="B189" s="39" t="s">
        <v>59</v>
      </c>
      <c r="C189" s="52">
        <v>0</v>
      </c>
    </row>
    <row r="190" spans="1:3" ht="24" customHeight="1">
      <c r="A190" s="38">
        <v>189</v>
      </c>
      <c r="B190" s="39" t="s">
        <v>98</v>
      </c>
      <c r="C190" s="52">
        <v>0</v>
      </c>
    </row>
    <row r="191" spans="1:3" ht="24" customHeight="1">
      <c r="A191" s="38">
        <v>190</v>
      </c>
      <c r="B191" s="39" t="s">
        <v>62</v>
      </c>
      <c r="C191" s="52">
        <v>0</v>
      </c>
    </row>
    <row r="192" spans="1:3" ht="24" customHeight="1">
      <c r="A192" s="38">
        <v>191</v>
      </c>
      <c r="B192" s="39" t="s">
        <v>63</v>
      </c>
      <c r="C192" s="52">
        <v>0</v>
      </c>
    </row>
    <row r="193" spans="1:3" ht="24" customHeight="1">
      <c r="A193" s="38">
        <v>192</v>
      </c>
      <c r="B193" s="39" t="s">
        <v>64</v>
      </c>
      <c r="C193" s="52">
        <v>0</v>
      </c>
    </row>
    <row r="194" spans="1:3" ht="24" customHeight="1">
      <c r="A194" s="38">
        <v>193</v>
      </c>
      <c r="B194" s="39" t="s">
        <v>20</v>
      </c>
      <c r="C194" s="52">
        <v>0</v>
      </c>
    </row>
    <row r="195" spans="1:3" ht="24" customHeight="1">
      <c r="A195" s="38">
        <v>194</v>
      </c>
      <c r="B195" s="39" t="s">
        <v>21</v>
      </c>
      <c r="C195" s="52">
        <v>0</v>
      </c>
    </row>
    <row r="196" spans="1:3" ht="24" customHeight="1">
      <c r="A196" s="38">
        <v>195</v>
      </c>
      <c r="B196" s="39" t="s">
        <v>67</v>
      </c>
      <c r="C196" s="52">
        <v>0</v>
      </c>
    </row>
    <row r="197" spans="1:3" ht="24" customHeight="1">
      <c r="A197" s="38">
        <v>196</v>
      </c>
      <c r="B197" s="39" t="s">
        <v>68</v>
      </c>
      <c r="C197" s="52">
        <v>0</v>
      </c>
    </row>
    <row r="198" spans="1:3" ht="24" customHeight="1">
      <c r="A198" s="38">
        <v>197</v>
      </c>
      <c r="B198" s="39" t="s">
        <v>22</v>
      </c>
      <c r="C198" s="52">
        <v>0</v>
      </c>
    </row>
    <row r="199" spans="1:3" ht="24" customHeight="1">
      <c r="A199" s="38">
        <v>198</v>
      </c>
      <c r="B199" s="39" t="s">
        <v>23</v>
      </c>
      <c r="C199" s="52">
        <v>0</v>
      </c>
    </row>
    <row r="200" spans="1:3" ht="24" customHeight="1">
      <c r="A200" s="38">
        <v>199</v>
      </c>
      <c r="B200" s="39" t="s">
        <v>24</v>
      </c>
      <c r="C200" s="52">
        <v>0</v>
      </c>
    </row>
    <row r="201" spans="1:3" ht="24" customHeight="1">
      <c r="A201" s="38">
        <v>200</v>
      </c>
      <c r="B201" s="39" t="s">
        <v>35</v>
      </c>
      <c r="C201" s="52">
        <v>0</v>
      </c>
    </row>
    <row r="202" spans="1:3" ht="24" customHeight="1">
      <c r="A202" s="38">
        <v>201</v>
      </c>
      <c r="B202" s="39" t="s">
        <v>36</v>
      </c>
      <c r="C202" s="52">
        <v>0</v>
      </c>
    </row>
    <row r="203" spans="1:3" ht="24" customHeight="1">
      <c r="A203" s="38">
        <v>202</v>
      </c>
      <c r="B203" s="39" t="s">
        <v>39</v>
      </c>
      <c r="C203" s="52">
        <v>0</v>
      </c>
    </row>
    <row r="204" spans="1:3" ht="24" customHeight="1">
      <c r="A204" s="38">
        <v>203</v>
      </c>
      <c r="B204" s="39" t="s">
        <v>40</v>
      </c>
      <c r="C204" s="52">
        <v>0</v>
      </c>
    </row>
    <row r="205" spans="1:3" ht="24" customHeight="1">
      <c r="A205" s="38">
        <v>204</v>
      </c>
      <c r="B205" s="39" t="s">
        <v>41</v>
      </c>
      <c r="C205" s="52">
        <v>0</v>
      </c>
    </row>
    <row r="206" spans="1:3" ht="24" customHeight="1">
      <c r="A206" s="38">
        <v>205</v>
      </c>
      <c r="B206" s="39" t="s">
        <v>45</v>
      </c>
      <c r="C206" s="52">
        <v>0</v>
      </c>
    </row>
  </sheetData>
  <sheetProtection/>
  <printOptions/>
  <pageMargins left="0.7086614173228347" right="0.7086614173228347" top="0.7480314960629921" bottom="0.7480314960629921" header="0.31496062992125984" footer="0.31496062992125984"/>
  <pageSetup orientation="landscape" paperSize="9" scale="80"/>
  <drawing r:id="rId1"/>
</worksheet>
</file>

<file path=xl/worksheets/sheet3.xml><?xml version="1.0" encoding="utf-8"?>
<worksheet xmlns="http://schemas.openxmlformats.org/spreadsheetml/2006/main" xmlns:r="http://schemas.openxmlformats.org/officeDocument/2006/relationships">
  <dimension ref="A1:E245"/>
  <sheetViews>
    <sheetView zoomScalePageLayoutView="0" workbookViewId="0" topLeftCell="A1">
      <selection activeCell="B1" sqref="B1:B65536"/>
    </sheetView>
  </sheetViews>
  <sheetFormatPr defaultColWidth="9.00390625" defaultRowHeight="12"/>
  <cols>
    <col min="1" max="1" width="6.421875" style="0" customWidth="1"/>
    <col min="2" max="2" width="12.421875" style="0" customWidth="1"/>
    <col min="3" max="3" width="9.00390625" style="0" customWidth="1"/>
    <col min="4" max="4" width="15.421875" style="0" customWidth="1"/>
    <col min="5" max="5" width="34.8515625" style="0" customWidth="1"/>
  </cols>
  <sheetData>
    <row r="1" spans="1:4" ht="10.5">
      <c r="A1" s="3" t="s">
        <v>251</v>
      </c>
      <c r="B1" s="4"/>
      <c r="D1" s="7" t="s">
        <v>262</v>
      </c>
    </row>
    <row r="2" spans="1:4" ht="10.5">
      <c r="A2" s="5">
        <v>1</v>
      </c>
      <c r="B2" s="49">
        <f>Invullen!C2</f>
        <v>0</v>
      </c>
      <c r="C2" s="6"/>
      <c r="D2" s="55">
        <v>4</v>
      </c>
    </row>
    <row r="3" spans="1:3" ht="10.5">
      <c r="A3" s="5">
        <v>2</v>
      </c>
      <c r="B3" s="49">
        <f>Invullen!C3</f>
        <v>0</v>
      </c>
      <c r="C3" s="6"/>
    </row>
    <row r="4" spans="1:3" ht="10.5">
      <c r="A4" s="5">
        <v>3</v>
      </c>
      <c r="B4" s="49">
        <f>Invullen!C4</f>
        <v>0</v>
      </c>
      <c r="C4" s="6"/>
    </row>
    <row r="5" spans="1:3" ht="10.5">
      <c r="A5" s="5">
        <v>4</v>
      </c>
      <c r="B5" s="49">
        <f>Invullen!C5</f>
        <v>0</v>
      </c>
      <c r="C5" s="6"/>
    </row>
    <row r="6" spans="1:3" ht="10.5">
      <c r="A6" s="5">
        <v>5</v>
      </c>
      <c r="B6" s="49">
        <f>Invullen!C6</f>
        <v>0</v>
      </c>
      <c r="C6" s="6"/>
    </row>
    <row r="7" spans="1:5" ht="10.5">
      <c r="A7" s="5">
        <v>6</v>
      </c>
      <c r="B7" s="50">
        <f>Invullen!C7</f>
        <v>0</v>
      </c>
      <c r="C7" s="6"/>
      <c r="D7" s="54" t="s">
        <v>263</v>
      </c>
      <c r="E7" s="24"/>
    </row>
    <row r="8" spans="1:3" ht="10.5">
      <c r="A8" s="5">
        <v>7</v>
      </c>
      <c r="B8" s="50">
        <f>Invullen!C8</f>
        <v>0</v>
      </c>
      <c r="C8" s="6"/>
    </row>
    <row r="9" spans="1:3" ht="10.5">
      <c r="A9" s="5">
        <v>8</v>
      </c>
      <c r="B9" s="23">
        <f>Invullen!C9</f>
        <v>0</v>
      </c>
      <c r="C9" s="6"/>
    </row>
    <row r="10" spans="1:3" ht="10.5">
      <c r="A10" s="5">
        <v>9</v>
      </c>
      <c r="B10" s="23">
        <f>Invullen!C10</f>
        <v>0</v>
      </c>
      <c r="C10" s="6"/>
    </row>
    <row r="11" spans="1:3" ht="10.5">
      <c r="A11" s="5">
        <v>10</v>
      </c>
      <c r="B11" s="23">
        <f>Invullen!C11</f>
        <v>0</v>
      </c>
      <c r="C11" s="6"/>
    </row>
    <row r="12" spans="1:3" ht="10.5">
      <c r="A12" s="5">
        <v>11</v>
      </c>
      <c r="B12" s="23">
        <f>Invullen!C12</f>
        <v>0</v>
      </c>
      <c r="C12" s="6"/>
    </row>
    <row r="13" spans="1:3" ht="10.5">
      <c r="A13" s="5">
        <v>12</v>
      </c>
      <c r="B13" s="23">
        <f>Invullen!C13</f>
        <v>0</v>
      </c>
      <c r="C13" s="6"/>
    </row>
    <row r="14" spans="1:3" ht="10.5">
      <c r="A14" s="5">
        <v>13</v>
      </c>
      <c r="B14" s="23">
        <f>Invullen!C14</f>
        <v>0</v>
      </c>
      <c r="C14" s="6"/>
    </row>
    <row r="15" spans="1:3" ht="10.5">
      <c r="A15" s="5">
        <v>14</v>
      </c>
      <c r="B15" s="23">
        <f>Invullen!C15</f>
        <v>0</v>
      </c>
      <c r="C15" s="6"/>
    </row>
    <row r="16" spans="1:3" ht="10.5">
      <c r="A16" s="5">
        <v>15</v>
      </c>
      <c r="B16" s="23">
        <f>Invullen!C16</f>
        <v>0</v>
      </c>
      <c r="C16" s="6"/>
    </row>
    <row r="17" spans="1:3" ht="10.5">
      <c r="A17" s="5">
        <v>16</v>
      </c>
      <c r="B17" s="23">
        <f>Invullen!C17</f>
        <v>0</v>
      </c>
      <c r="C17" s="6"/>
    </row>
    <row r="18" spans="1:3" ht="10.5">
      <c r="A18" s="5">
        <v>17</v>
      </c>
      <c r="B18" s="23">
        <f>Invullen!C18</f>
        <v>0</v>
      </c>
      <c r="C18" s="6"/>
    </row>
    <row r="19" spans="1:3" ht="10.5">
      <c r="A19" s="5">
        <v>18</v>
      </c>
      <c r="B19" s="23">
        <f>Invullen!C19</f>
        <v>0</v>
      </c>
      <c r="C19" s="6"/>
    </row>
    <row r="20" spans="1:3" ht="10.5">
      <c r="A20" s="5">
        <v>19</v>
      </c>
      <c r="B20" s="23">
        <f>Invullen!C20</f>
        <v>0</v>
      </c>
      <c r="C20" s="6"/>
    </row>
    <row r="21" spans="1:3" ht="10.5">
      <c r="A21" s="5">
        <v>20</v>
      </c>
      <c r="B21" s="23">
        <f>Invullen!C21</f>
        <v>0</v>
      </c>
      <c r="C21" s="6"/>
    </row>
    <row r="22" spans="1:3" ht="10.5">
      <c r="A22" s="5">
        <v>21</v>
      </c>
      <c r="B22" s="23">
        <f>Invullen!C22</f>
        <v>0</v>
      </c>
      <c r="C22" s="6"/>
    </row>
    <row r="23" spans="1:3" ht="10.5">
      <c r="A23" s="5">
        <v>22</v>
      </c>
      <c r="B23" s="23">
        <f>Invullen!C23</f>
        <v>0</v>
      </c>
      <c r="C23" s="6"/>
    </row>
    <row r="24" spans="1:3" ht="10.5">
      <c r="A24" s="5">
        <v>23</v>
      </c>
      <c r="B24" s="23">
        <f>Invullen!C24</f>
        <v>0</v>
      </c>
      <c r="C24" s="6"/>
    </row>
    <row r="25" spans="1:3" ht="10.5">
      <c r="A25" s="5">
        <v>24</v>
      </c>
      <c r="B25" s="23">
        <f>Invullen!C25</f>
        <v>0</v>
      </c>
      <c r="C25" s="6"/>
    </row>
    <row r="26" spans="1:2" ht="10.5">
      <c r="A26" s="5">
        <v>25</v>
      </c>
      <c r="B26" s="23">
        <f>Invullen!C26</f>
        <v>0</v>
      </c>
    </row>
    <row r="27" spans="1:2" ht="10.5">
      <c r="A27" s="5">
        <v>26</v>
      </c>
      <c r="B27" s="23">
        <f>Invullen!C27</f>
        <v>0</v>
      </c>
    </row>
    <row r="28" spans="1:2" ht="10.5">
      <c r="A28" s="5">
        <v>27</v>
      </c>
      <c r="B28" s="23">
        <f>Invullen!C28</f>
        <v>0</v>
      </c>
    </row>
    <row r="29" spans="1:2" ht="10.5">
      <c r="A29" s="5">
        <v>28</v>
      </c>
      <c r="B29" s="23">
        <f>Invullen!C29</f>
        <v>0</v>
      </c>
    </row>
    <row r="30" spans="1:2" ht="10.5">
      <c r="A30" s="5">
        <v>29</v>
      </c>
      <c r="B30" s="23">
        <f>Invullen!C30</f>
        <v>0</v>
      </c>
    </row>
    <row r="31" spans="1:2" ht="10.5">
      <c r="A31" s="5">
        <v>30</v>
      </c>
      <c r="B31" s="23">
        <f>Invullen!C31</f>
        <v>0</v>
      </c>
    </row>
    <row r="32" spans="1:2" ht="10.5">
      <c r="A32" s="5">
        <v>31</v>
      </c>
      <c r="B32" s="23">
        <f>Invullen!C32</f>
        <v>0</v>
      </c>
    </row>
    <row r="33" spans="1:2" ht="10.5">
      <c r="A33" s="5">
        <v>32</v>
      </c>
      <c r="B33" s="23">
        <f>Invullen!C33</f>
        <v>0</v>
      </c>
    </row>
    <row r="34" spans="1:2" ht="10.5">
      <c r="A34" s="5">
        <v>33</v>
      </c>
      <c r="B34" s="23">
        <f>Invullen!C34</f>
        <v>0</v>
      </c>
    </row>
    <row r="35" spans="1:2" ht="10.5">
      <c r="A35" s="5">
        <v>34</v>
      </c>
      <c r="B35" s="23">
        <f>Invullen!C35</f>
        <v>0</v>
      </c>
    </row>
    <row r="36" spans="1:2" ht="10.5">
      <c r="A36" s="5">
        <v>35</v>
      </c>
      <c r="B36" s="23">
        <f>Invullen!C36</f>
        <v>0</v>
      </c>
    </row>
    <row r="37" spans="1:2" ht="10.5">
      <c r="A37" s="5">
        <v>36</v>
      </c>
      <c r="B37" s="23">
        <f>Invullen!C37</f>
        <v>0</v>
      </c>
    </row>
    <row r="38" spans="1:2" ht="10.5">
      <c r="A38" s="5">
        <v>37</v>
      </c>
      <c r="B38" s="23">
        <f>Invullen!C38</f>
        <v>0</v>
      </c>
    </row>
    <row r="39" spans="1:2" ht="10.5">
      <c r="A39" s="5">
        <v>38</v>
      </c>
      <c r="B39" s="23">
        <f>Invullen!C39</f>
        <v>0</v>
      </c>
    </row>
    <row r="40" spans="1:2" ht="10.5">
      <c r="A40" s="5">
        <v>39</v>
      </c>
      <c r="B40" s="23">
        <f>Invullen!C40</f>
        <v>0</v>
      </c>
    </row>
    <row r="41" spans="1:2" ht="10.5">
      <c r="A41" s="5">
        <v>40</v>
      </c>
      <c r="B41" s="23">
        <f>Invullen!C41</f>
        <v>0</v>
      </c>
    </row>
    <row r="42" spans="1:2" ht="10.5">
      <c r="A42" s="5">
        <v>41</v>
      </c>
      <c r="B42" s="23">
        <f>Invullen!C42</f>
        <v>0</v>
      </c>
    </row>
    <row r="43" spans="1:2" ht="10.5">
      <c r="A43" s="5">
        <v>42</v>
      </c>
      <c r="B43" s="23">
        <f>Invullen!C43</f>
        <v>0</v>
      </c>
    </row>
    <row r="44" spans="1:2" ht="10.5">
      <c r="A44" s="5">
        <v>43</v>
      </c>
      <c r="B44" s="23">
        <f>Invullen!C44</f>
        <v>0</v>
      </c>
    </row>
    <row r="45" spans="1:2" ht="10.5">
      <c r="A45" s="5">
        <v>44</v>
      </c>
      <c r="B45" s="23">
        <f>Invullen!C45</f>
        <v>0</v>
      </c>
    </row>
    <row r="46" spans="1:2" ht="10.5">
      <c r="A46" s="5">
        <v>45</v>
      </c>
      <c r="B46" s="23">
        <f>Invullen!C46</f>
        <v>0</v>
      </c>
    </row>
    <row r="47" spans="1:2" ht="10.5">
      <c r="A47" s="5">
        <v>46</v>
      </c>
      <c r="B47" s="23">
        <f>Invullen!C47</f>
        <v>0</v>
      </c>
    </row>
    <row r="48" spans="1:2" ht="10.5">
      <c r="A48" s="5">
        <v>47</v>
      </c>
      <c r="B48" s="23">
        <f>Invullen!C48</f>
        <v>0</v>
      </c>
    </row>
    <row r="49" spans="1:2" ht="10.5">
      <c r="A49" s="5">
        <v>48</v>
      </c>
      <c r="B49" s="23">
        <f>Invullen!C49</f>
        <v>0</v>
      </c>
    </row>
    <row r="50" spans="1:2" ht="10.5">
      <c r="A50" s="5">
        <v>49</v>
      </c>
      <c r="B50" s="23">
        <f>Invullen!C50</f>
        <v>0</v>
      </c>
    </row>
    <row r="51" spans="1:2" ht="10.5">
      <c r="A51" s="5">
        <v>50</v>
      </c>
      <c r="B51" s="23">
        <f>Invullen!C51</f>
        <v>0</v>
      </c>
    </row>
    <row r="52" spans="1:2" ht="10.5">
      <c r="A52" s="5">
        <v>51</v>
      </c>
      <c r="B52" s="23">
        <f>Invullen!C52</f>
        <v>0</v>
      </c>
    </row>
    <row r="53" spans="1:2" ht="10.5">
      <c r="A53" s="5">
        <v>52</v>
      </c>
      <c r="B53" s="23">
        <f>Invullen!C53</f>
        <v>0</v>
      </c>
    </row>
    <row r="54" spans="1:2" ht="10.5">
      <c r="A54" s="5">
        <v>53</v>
      </c>
      <c r="B54" s="23">
        <f>Invullen!C54</f>
        <v>0</v>
      </c>
    </row>
    <row r="55" spans="1:2" ht="10.5">
      <c r="A55" s="5">
        <v>54</v>
      </c>
      <c r="B55" s="23">
        <f>Invullen!C55</f>
        <v>0</v>
      </c>
    </row>
    <row r="56" spans="1:2" ht="10.5">
      <c r="A56" s="5">
        <v>55</v>
      </c>
      <c r="B56" s="23">
        <f>Invullen!C56</f>
        <v>0</v>
      </c>
    </row>
    <row r="57" spans="1:2" ht="10.5">
      <c r="A57" s="5">
        <v>56</v>
      </c>
      <c r="B57" s="23">
        <f>Invullen!C57</f>
        <v>0</v>
      </c>
    </row>
    <row r="58" spans="1:2" ht="10.5">
      <c r="A58" s="5">
        <v>57</v>
      </c>
      <c r="B58" s="23">
        <f>Invullen!C58</f>
        <v>0</v>
      </c>
    </row>
    <row r="59" spans="1:2" ht="10.5">
      <c r="A59" s="5">
        <v>58</v>
      </c>
      <c r="B59" s="23">
        <f>Invullen!C59</f>
        <v>0</v>
      </c>
    </row>
    <row r="60" spans="1:2" ht="10.5">
      <c r="A60" s="5">
        <v>59</v>
      </c>
      <c r="B60" s="23">
        <f>Invullen!C60</f>
        <v>0</v>
      </c>
    </row>
    <row r="61" spans="1:2" ht="10.5">
      <c r="A61" s="5">
        <v>60</v>
      </c>
      <c r="B61" s="23">
        <f>Invullen!C61</f>
        <v>0</v>
      </c>
    </row>
    <row r="62" spans="1:2" ht="10.5">
      <c r="A62" s="5">
        <v>61</v>
      </c>
      <c r="B62" s="23">
        <f>Invullen!C62</f>
        <v>0</v>
      </c>
    </row>
    <row r="63" spans="1:2" ht="10.5">
      <c r="A63" s="5">
        <v>62</v>
      </c>
      <c r="B63" s="49">
        <f>Invullen!C63</f>
        <v>0</v>
      </c>
    </row>
    <row r="64" spans="1:2" ht="10.5">
      <c r="A64" s="5">
        <v>63</v>
      </c>
      <c r="B64" s="49">
        <f>Invullen!C64</f>
        <v>0</v>
      </c>
    </row>
    <row r="65" spans="1:2" ht="10.5">
      <c r="A65" s="5">
        <v>64</v>
      </c>
      <c r="B65" s="49">
        <f>Invullen!C65</f>
        <v>0</v>
      </c>
    </row>
    <row r="66" spans="1:2" ht="10.5">
      <c r="A66" s="5">
        <v>65</v>
      </c>
      <c r="B66" s="49">
        <f>Invullen!C66</f>
        <v>0</v>
      </c>
    </row>
    <row r="67" spans="1:2" ht="10.5">
      <c r="A67" s="5">
        <v>66</v>
      </c>
      <c r="B67" s="49">
        <f>Invullen!C67</f>
        <v>0</v>
      </c>
    </row>
    <row r="68" spans="1:2" ht="10.5">
      <c r="A68" s="5">
        <v>67</v>
      </c>
      <c r="B68" s="50">
        <f>Invullen!C68</f>
        <v>0</v>
      </c>
    </row>
    <row r="69" spans="1:2" ht="10.5">
      <c r="A69" s="5">
        <v>68</v>
      </c>
      <c r="B69" s="50">
        <f>Invullen!C69</f>
        <v>0</v>
      </c>
    </row>
    <row r="70" spans="1:2" ht="10.5">
      <c r="A70" s="5">
        <v>69</v>
      </c>
      <c r="B70" s="23">
        <f>Invullen!C70</f>
        <v>0</v>
      </c>
    </row>
    <row r="71" spans="1:2" ht="10.5">
      <c r="A71" s="5">
        <v>70</v>
      </c>
      <c r="B71" s="23">
        <f>Invullen!C71</f>
        <v>0</v>
      </c>
    </row>
    <row r="72" spans="1:2" ht="10.5">
      <c r="A72" s="5">
        <v>71</v>
      </c>
      <c r="B72" s="23">
        <f>Invullen!C72</f>
        <v>0</v>
      </c>
    </row>
    <row r="73" spans="1:2" ht="10.5">
      <c r="A73" s="5">
        <v>72</v>
      </c>
      <c r="B73" s="23">
        <f>Invullen!C73</f>
        <v>0</v>
      </c>
    </row>
    <row r="74" spans="1:2" ht="10.5">
      <c r="A74" s="5">
        <v>73</v>
      </c>
      <c r="B74" s="23">
        <f>Invullen!C74</f>
        <v>0</v>
      </c>
    </row>
    <row r="75" spans="1:2" ht="10.5">
      <c r="A75" s="5">
        <v>74</v>
      </c>
      <c r="B75" s="23">
        <f>Invullen!C75</f>
        <v>0</v>
      </c>
    </row>
    <row r="76" spans="1:2" ht="10.5">
      <c r="A76" s="5">
        <v>75</v>
      </c>
      <c r="B76" s="23">
        <f>Invullen!C76</f>
        <v>0</v>
      </c>
    </row>
    <row r="77" spans="1:2" ht="10.5">
      <c r="A77" s="5">
        <v>76</v>
      </c>
      <c r="B77" s="23">
        <f>Invullen!C77</f>
        <v>0</v>
      </c>
    </row>
    <row r="78" spans="1:2" ht="10.5">
      <c r="A78" s="5">
        <v>77</v>
      </c>
      <c r="B78" s="23">
        <f>Invullen!C78</f>
        <v>0</v>
      </c>
    </row>
    <row r="79" spans="1:2" ht="10.5">
      <c r="A79" s="5">
        <v>78</v>
      </c>
      <c r="B79" s="23">
        <f>Invullen!C79</f>
        <v>0</v>
      </c>
    </row>
    <row r="80" spans="1:2" ht="10.5">
      <c r="A80" s="5">
        <v>79</v>
      </c>
      <c r="B80" s="23">
        <f>Invullen!C80</f>
        <v>0</v>
      </c>
    </row>
    <row r="81" spans="1:2" ht="10.5">
      <c r="A81" s="5">
        <v>80</v>
      </c>
      <c r="B81" s="23">
        <f>Invullen!C81</f>
        <v>0</v>
      </c>
    </row>
    <row r="82" spans="1:2" ht="10.5">
      <c r="A82" s="5">
        <v>81</v>
      </c>
      <c r="B82" s="23">
        <f>Invullen!C82</f>
        <v>0</v>
      </c>
    </row>
    <row r="83" spans="1:2" ht="10.5">
      <c r="A83" s="5">
        <v>82</v>
      </c>
      <c r="B83" s="23">
        <f>Invullen!C83</f>
        <v>0</v>
      </c>
    </row>
    <row r="84" spans="1:2" ht="10.5">
      <c r="A84" s="5">
        <v>83</v>
      </c>
      <c r="B84" s="23">
        <f>Invullen!C84</f>
        <v>0</v>
      </c>
    </row>
    <row r="85" spans="1:2" ht="10.5">
      <c r="A85" s="5">
        <v>84</v>
      </c>
      <c r="B85" s="23">
        <f>Invullen!C85</f>
        <v>0</v>
      </c>
    </row>
    <row r="86" spans="1:2" ht="10.5">
      <c r="A86" s="5">
        <v>85</v>
      </c>
      <c r="B86" s="23">
        <f>Invullen!C86</f>
        <v>0</v>
      </c>
    </row>
    <row r="87" spans="1:2" ht="10.5">
      <c r="A87" s="5">
        <v>86</v>
      </c>
      <c r="B87" s="23">
        <f>Invullen!C87</f>
        <v>0</v>
      </c>
    </row>
    <row r="88" spans="1:2" ht="10.5">
      <c r="A88" s="5">
        <v>87</v>
      </c>
      <c r="B88" s="23">
        <f>Invullen!C88</f>
        <v>0</v>
      </c>
    </row>
    <row r="89" spans="1:2" ht="10.5">
      <c r="A89" s="5">
        <v>88</v>
      </c>
      <c r="B89" s="23">
        <f>Invullen!C89</f>
        <v>0</v>
      </c>
    </row>
    <row r="90" spans="1:2" ht="10.5">
      <c r="A90" s="5">
        <v>89</v>
      </c>
      <c r="B90" s="23">
        <f>Invullen!C90</f>
        <v>0</v>
      </c>
    </row>
    <row r="91" spans="1:2" ht="10.5">
      <c r="A91" s="5">
        <v>90</v>
      </c>
      <c r="B91" s="23">
        <f>Invullen!C91</f>
        <v>0</v>
      </c>
    </row>
    <row r="92" spans="1:2" ht="10.5">
      <c r="A92" s="5">
        <v>91</v>
      </c>
      <c r="B92" s="23">
        <f>Invullen!C92</f>
        <v>0</v>
      </c>
    </row>
    <row r="93" spans="1:2" ht="10.5">
      <c r="A93" s="5">
        <v>92</v>
      </c>
      <c r="B93" s="23">
        <f>Invullen!C93</f>
        <v>0</v>
      </c>
    </row>
    <row r="94" spans="1:2" ht="10.5">
      <c r="A94" s="5">
        <v>93</v>
      </c>
      <c r="B94" s="23">
        <f>Invullen!C94</f>
        <v>0</v>
      </c>
    </row>
    <row r="95" spans="1:2" ht="10.5">
      <c r="A95" s="5">
        <v>94</v>
      </c>
      <c r="B95" s="23">
        <f>Invullen!C95</f>
        <v>0</v>
      </c>
    </row>
    <row r="96" spans="1:2" ht="10.5">
      <c r="A96" s="5">
        <v>95</v>
      </c>
      <c r="B96" s="23">
        <f>Invullen!C96</f>
        <v>0</v>
      </c>
    </row>
    <row r="97" spans="1:2" ht="10.5">
      <c r="A97" s="5">
        <v>96</v>
      </c>
      <c r="B97" s="23">
        <f>Invullen!C97</f>
        <v>0</v>
      </c>
    </row>
    <row r="98" spans="1:2" ht="10.5">
      <c r="A98" s="5">
        <v>97</v>
      </c>
      <c r="B98" s="23">
        <f>Invullen!C98</f>
        <v>0</v>
      </c>
    </row>
    <row r="99" spans="1:2" ht="10.5">
      <c r="A99" s="5">
        <v>98</v>
      </c>
      <c r="B99" s="23">
        <f>Invullen!C99</f>
        <v>0</v>
      </c>
    </row>
    <row r="100" spans="1:2" ht="10.5">
      <c r="A100" s="5">
        <v>99</v>
      </c>
      <c r="B100" s="23">
        <f>Invullen!C100</f>
        <v>0</v>
      </c>
    </row>
    <row r="101" spans="1:2" ht="10.5">
      <c r="A101" s="5">
        <v>100</v>
      </c>
      <c r="B101" s="23">
        <f>Invullen!C101</f>
        <v>0</v>
      </c>
    </row>
    <row r="102" spans="1:2" ht="10.5">
      <c r="A102" s="5">
        <v>101</v>
      </c>
      <c r="B102" s="23">
        <f>Invullen!C102</f>
        <v>0</v>
      </c>
    </row>
    <row r="103" spans="1:2" ht="10.5">
      <c r="A103" s="5">
        <v>102</v>
      </c>
      <c r="B103" s="23">
        <f>Invullen!C103</f>
        <v>0</v>
      </c>
    </row>
    <row r="104" spans="1:2" ht="10.5">
      <c r="A104" s="5">
        <v>103</v>
      </c>
      <c r="B104" s="23">
        <f>Invullen!C104</f>
        <v>0</v>
      </c>
    </row>
    <row r="105" spans="1:2" ht="10.5">
      <c r="A105" s="5">
        <v>104</v>
      </c>
      <c r="B105" s="23">
        <f>Invullen!C105</f>
        <v>0</v>
      </c>
    </row>
    <row r="106" spans="1:2" ht="10.5">
      <c r="A106" s="5">
        <v>105</v>
      </c>
      <c r="B106" s="23">
        <f>Invullen!C106</f>
        <v>0</v>
      </c>
    </row>
    <row r="107" spans="1:2" ht="10.5">
      <c r="A107" s="5">
        <v>106</v>
      </c>
      <c r="B107" s="23">
        <f>Invullen!C107</f>
        <v>0</v>
      </c>
    </row>
    <row r="108" spans="1:2" ht="10.5">
      <c r="A108" s="5">
        <v>107</v>
      </c>
      <c r="B108" s="23">
        <f>Invullen!C108</f>
        <v>0</v>
      </c>
    </row>
    <row r="109" spans="1:2" ht="10.5">
      <c r="A109" s="5">
        <v>108</v>
      </c>
      <c r="B109" s="23">
        <f>Invullen!C109</f>
        <v>0</v>
      </c>
    </row>
    <row r="110" spans="1:2" ht="10.5">
      <c r="A110" s="5">
        <v>109</v>
      </c>
      <c r="B110" s="23">
        <f>Invullen!C110</f>
        <v>0</v>
      </c>
    </row>
    <row r="111" spans="1:2" ht="10.5">
      <c r="A111" s="5">
        <v>110</v>
      </c>
      <c r="B111" s="23">
        <f>Invullen!C111</f>
        <v>0</v>
      </c>
    </row>
    <row r="112" spans="1:2" ht="10.5">
      <c r="A112" s="5">
        <v>111</v>
      </c>
      <c r="B112" s="23">
        <f>Invullen!C112</f>
        <v>0</v>
      </c>
    </row>
    <row r="113" spans="1:2" ht="10.5">
      <c r="A113" s="5">
        <v>112</v>
      </c>
      <c r="B113" s="23">
        <f>Invullen!C113</f>
        <v>0</v>
      </c>
    </row>
    <row r="114" spans="1:2" ht="10.5">
      <c r="A114" s="5">
        <v>113</v>
      </c>
      <c r="B114" s="23">
        <f>Invullen!C114</f>
        <v>0</v>
      </c>
    </row>
    <row r="115" spans="1:2" ht="10.5">
      <c r="A115" s="5">
        <v>114</v>
      </c>
      <c r="B115" s="23">
        <f>Invullen!C115</f>
        <v>0</v>
      </c>
    </row>
    <row r="116" spans="1:2" ht="10.5">
      <c r="A116" s="5">
        <v>115</v>
      </c>
      <c r="B116" s="23">
        <f>Invullen!C116</f>
        <v>0</v>
      </c>
    </row>
    <row r="117" spans="1:2" ht="10.5">
      <c r="A117" s="5">
        <v>116</v>
      </c>
      <c r="B117" s="23">
        <f>Invullen!C117</f>
        <v>0</v>
      </c>
    </row>
    <row r="118" spans="1:2" ht="10.5">
      <c r="A118" s="5">
        <v>117</v>
      </c>
      <c r="B118" s="23">
        <f>Invullen!C118</f>
        <v>0</v>
      </c>
    </row>
    <row r="119" spans="1:2" ht="10.5">
      <c r="A119" s="5">
        <v>118</v>
      </c>
      <c r="B119" s="23">
        <f>Invullen!C119</f>
        <v>0</v>
      </c>
    </row>
    <row r="120" spans="1:2" ht="10.5">
      <c r="A120" s="5">
        <v>119</v>
      </c>
      <c r="B120" s="23">
        <f>Invullen!C120</f>
        <v>0</v>
      </c>
    </row>
    <row r="121" spans="1:2" ht="10.5">
      <c r="A121" s="5">
        <v>120</v>
      </c>
      <c r="B121" s="23">
        <f>Invullen!C121</f>
        <v>0</v>
      </c>
    </row>
    <row r="122" spans="1:2" ht="10.5">
      <c r="A122" s="5">
        <v>121</v>
      </c>
      <c r="B122" s="23">
        <f>Invullen!C122</f>
        <v>0</v>
      </c>
    </row>
    <row r="123" spans="1:2" ht="10.5">
      <c r="A123" s="5">
        <v>122</v>
      </c>
      <c r="B123" s="23">
        <f>Invullen!C123</f>
        <v>0</v>
      </c>
    </row>
    <row r="124" spans="1:2" ht="10.5">
      <c r="A124" s="5">
        <v>123</v>
      </c>
      <c r="B124" s="49">
        <f>Invullen!C124</f>
        <v>0</v>
      </c>
    </row>
    <row r="125" spans="1:2" ht="10.5">
      <c r="A125" s="5">
        <v>124</v>
      </c>
      <c r="B125" s="49">
        <f>Invullen!C125</f>
        <v>0</v>
      </c>
    </row>
    <row r="126" spans="1:2" ht="10.5">
      <c r="A126" s="5">
        <v>125</v>
      </c>
      <c r="B126" s="49">
        <f>Invullen!C126</f>
        <v>0</v>
      </c>
    </row>
    <row r="127" spans="1:2" ht="10.5">
      <c r="A127" s="5">
        <v>126</v>
      </c>
      <c r="B127" s="49">
        <f>Invullen!C127</f>
        <v>0</v>
      </c>
    </row>
    <row r="128" spans="1:2" ht="10.5">
      <c r="A128" s="5">
        <v>127</v>
      </c>
      <c r="B128" s="49">
        <f>Invullen!C128</f>
        <v>0</v>
      </c>
    </row>
    <row r="129" spans="1:2" ht="10.5">
      <c r="A129" s="5">
        <v>128</v>
      </c>
      <c r="B129" s="50">
        <f>Invullen!C129</f>
        <v>0</v>
      </c>
    </row>
    <row r="130" spans="1:2" ht="10.5">
      <c r="A130" s="5">
        <v>129</v>
      </c>
      <c r="B130" s="50">
        <f>Invullen!C130</f>
        <v>0</v>
      </c>
    </row>
    <row r="131" spans="1:2" ht="10.5">
      <c r="A131" s="5">
        <v>130</v>
      </c>
      <c r="B131" s="23">
        <f>Invullen!C131</f>
        <v>0</v>
      </c>
    </row>
    <row r="132" spans="1:2" ht="10.5">
      <c r="A132" s="5">
        <v>131</v>
      </c>
      <c r="B132" s="23">
        <f>Invullen!C132</f>
        <v>0</v>
      </c>
    </row>
    <row r="133" spans="1:2" ht="10.5">
      <c r="A133" s="5">
        <v>132</v>
      </c>
      <c r="B133" s="23">
        <f>Invullen!C133</f>
        <v>0</v>
      </c>
    </row>
    <row r="134" spans="1:2" ht="10.5">
      <c r="A134" s="5">
        <v>133</v>
      </c>
      <c r="B134" s="23">
        <f>Invullen!C134</f>
        <v>0</v>
      </c>
    </row>
    <row r="135" spans="1:2" ht="10.5">
      <c r="A135" s="5">
        <v>134</v>
      </c>
      <c r="B135" s="23">
        <f>Invullen!C135</f>
        <v>0</v>
      </c>
    </row>
    <row r="136" spans="1:2" ht="10.5">
      <c r="A136" s="5">
        <v>135</v>
      </c>
      <c r="B136" s="23">
        <f>Invullen!C136</f>
        <v>0</v>
      </c>
    </row>
    <row r="137" spans="1:2" ht="10.5">
      <c r="A137" s="5">
        <v>136</v>
      </c>
      <c r="B137" s="23">
        <f>Invullen!C137</f>
        <v>0</v>
      </c>
    </row>
    <row r="138" spans="1:2" ht="10.5">
      <c r="A138" s="5">
        <v>137</v>
      </c>
      <c r="B138" s="23">
        <f>Invullen!C138</f>
        <v>0</v>
      </c>
    </row>
    <row r="139" spans="1:2" ht="10.5">
      <c r="A139" s="5">
        <v>138</v>
      </c>
      <c r="B139" s="23">
        <f>Invullen!C139</f>
        <v>0</v>
      </c>
    </row>
    <row r="140" spans="1:2" ht="10.5">
      <c r="A140" s="5">
        <v>139</v>
      </c>
      <c r="B140" s="23">
        <f>Invullen!C140</f>
        <v>0</v>
      </c>
    </row>
    <row r="141" spans="1:2" ht="10.5">
      <c r="A141" s="5">
        <v>140</v>
      </c>
      <c r="B141" s="23">
        <f>Invullen!C141</f>
        <v>0</v>
      </c>
    </row>
    <row r="142" spans="1:2" ht="10.5">
      <c r="A142" s="5">
        <v>141</v>
      </c>
      <c r="B142" s="23">
        <f>Invullen!C142</f>
        <v>0</v>
      </c>
    </row>
    <row r="143" spans="1:2" ht="10.5">
      <c r="A143" s="5">
        <v>142</v>
      </c>
      <c r="B143" s="23">
        <f>Invullen!C143</f>
        <v>0</v>
      </c>
    </row>
    <row r="144" spans="1:2" ht="10.5">
      <c r="A144" s="5">
        <v>143</v>
      </c>
      <c r="B144" s="23">
        <f>Invullen!C144</f>
        <v>0</v>
      </c>
    </row>
    <row r="145" spans="1:2" ht="10.5">
      <c r="A145" s="5">
        <v>144</v>
      </c>
      <c r="B145" s="23">
        <f>Invullen!C145</f>
        <v>0</v>
      </c>
    </row>
    <row r="146" spans="1:2" ht="10.5">
      <c r="A146" s="5">
        <v>145</v>
      </c>
      <c r="B146" s="23">
        <f>Invullen!C146</f>
        <v>0</v>
      </c>
    </row>
    <row r="147" spans="1:2" ht="10.5">
      <c r="A147" s="5">
        <v>146</v>
      </c>
      <c r="B147" s="23">
        <f>Invullen!C147</f>
        <v>0</v>
      </c>
    </row>
    <row r="148" spans="1:2" ht="10.5">
      <c r="A148" s="5">
        <v>147</v>
      </c>
      <c r="B148" s="23">
        <f>Invullen!C148</f>
        <v>0</v>
      </c>
    </row>
    <row r="149" spans="1:2" ht="10.5">
      <c r="A149" s="5">
        <v>148</v>
      </c>
      <c r="B149" s="23">
        <f>Invullen!C149</f>
        <v>0</v>
      </c>
    </row>
    <row r="150" spans="1:2" ht="10.5">
      <c r="A150" s="5">
        <v>149</v>
      </c>
      <c r="B150" s="23">
        <f>Invullen!C150</f>
        <v>0</v>
      </c>
    </row>
    <row r="151" spans="1:2" ht="10.5">
      <c r="A151" s="5">
        <v>150</v>
      </c>
      <c r="B151" s="23">
        <f>Invullen!C151</f>
        <v>0</v>
      </c>
    </row>
    <row r="152" spans="1:2" ht="10.5">
      <c r="A152" s="5">
        <v>151</v>
      </c>
      <c r="B152" s="23">
        <f>Invullen!C152</f>
        <v>0</v>
      </c>
    </row>
    <row r="153" spans="1:2" ht="10.5">
      <c r="A153" s="5">
        <v>152</v>
      </c>
      <c r="B153" s="23">
        <f>Invullen!C153</f>
        <v>0</v>
      </c>
    </row>
    <row r="154" spans="1:2" ht="10.5">
      <c r="A154" s="5">
        <v>153</v>
      </c>
      <c r="B154" s="23">
        <f>Invullen!C154</f>
        <v>0</v>
      </c>
    </row>
    <row r="155" spans="1:2" ht="10.5">
      <c r="A155" s="5">
        <v>154</v>
      </c>
      <c r="B155" s="23">
        <f>Invullen!C155</f>
        <v>0</v>
      </c>
    </row>
    <row r="156" spans="1:2" ht="10.5">
      <c r="A156" s="5">
        <v>155</v>
      </c>
      <c r="B156" s="23">
        <f>Invullen!C156</f>
        <v>0</v>
      </c>
    </row>
    <row r="157" spans="1:2" ht="10.5">
      <c r="A157" s="5">
        <v>156</v>
      </c>
      <c r="B157" s="23">
        <f>Invullen!C157</f>
        <v>0</v>
      </c>
    </row>
    <row r="158" spans="1:2" ht="10.5">
      <c r="A158" s="5">
        <v>157</v>
      </c>
      <c r="B158" s="23">
        <f>Invullen!C158</f>
        <v>0</v>
      </c>
    </row>
    <row r="159" spans="1:2" ht="10.5">
      <c r="A159" s="5">
        <v>158</v>
      </c>
      <c r="B159" s="23">
        <f>Invullen!C159</f>
        <v>0</v>
      </c>
    </row>
    <row r="160" spans="1:2" ht="10.5">
      <c r="A160" s="5">
        <v>159</v>
      </c>
      <c r="B160" s="23">
        <f>Invullen!C160</f>
        <v>0</v>
      </c>
    </row>
    <row r="161" spans="1:2" ht="10.5">
      <c r="A161" s="5">
        <v>160</v>
      </c>
      <c r="B161" s="23">
        <f>Invullen!C161</f>
        <v>0</v>
      </c>
    </row>
    <row r="162" spans="1:2" ht="10.5">
      <c r="A162" s="5">
        <v>161</v>
      </c>
      <c r="B162" s="23">
        <f>Invullen!C162</f>
        <v>0</v>
      </c>
    </row>
    <row r="163" spans="1:2" ht="10.5">
      <c r="A163" s="5">
        <v>162</v>
      </c>
      <c r="B163" s="23">
        <f>Invullen!C163</f>
        <v>0</v>
      </c>
    </row>
    <row r="164" spans="1:2" ht="10.5">
      <c r="A164" s="5">
        <v>163</v>
      </c>
      <c r="B164" s="23">
        <f>Invullen!C164</f>
        <v>0</v>
      </c>
    </row>
    <row r="165" spans="1:2" ht="10.5">
      <c r="A165" s="5">
        <v>164</v>
      </c>
      <c r="B165" s="23">
        <f>Invullen!C165</f>
        <v>0</v>
      </c>
    </row>
    <row r="166" spans="1:2" ht="10.5">
      <c r="A166" s="5">
        <v>165</v>
      </c>
      <c r="B166" s="23">
        <f>Invullen!C166</f>
        <v>0</v>
      </c>
    </row>
    <row r="167" spans="1:2" ht="10.5">
      <c r="A167" s="5">
        <v>166</v>
      </c>
      <c r="B167" s="23">
        <f>Invullen!C167</f>
        <v>0</v>
      </c>
    </row>
    <row r="168" spans="1:2" ht="10.5">
      <c r="A168" s="5">
        <v>167</v>
      </c>
      <c r="B168" s="23">
        <f>Invullen!C168</f>
        <v>0</v>
      </c>
    </row>
    <row r="169" spans="1:2" ht="10.5">
      <c r="A169" s="5">
        <v>168</v>
      </c>
      <c r="B169" s="23">
        <f>Invullen!C169</f>
        <v>0</v>
      </c>
    </row>
    <row r="170" spans="1:2" ht="10.5">
      <c r="A170" s="5">
        <v>169</v>
      </c>
      <c r="B170" s="23">
        <f>Invullen!C170</f>
        <v>0</v>
      </c>
    </row>
    <row r="171" spans="1:2" ht="10.5">
      <c r="A171" s="5">
        <v>170</v>
      </c>
      <c r="B171" s="23">
        <f>Invullen!C171</f>
        <v>0</v>
      </c>
    </row>
    <row r="172" spans="1:2" ht="10.5">
      <c r="A172" s="5">
        <v>171</v>
      </c>
      <c r="B172" s="23">
        <f>Invullen!C172</f>
        <v>0</v>
      </c>
    </row>
    <row r="173" spans="1:2" ht="10.5">
      <c r="A173" s="5">
        <v>172</v>
      </c>
      <c r="B173" s="23">
        <f>Invullen!C173</f>
        <v>0</v>
      </c>
    </row>
    <row r="174" spans="1:2" ht="10.5">
      <c r="A174" s="5">
        <v>173</v>
      </c>
      <c r="B174" s="23">
        <f>Invullen!C174</f>
        <v>0</v>
      </c>
    </row>
    <row r="175" spans="1:2" ht="10.5">
      <c r="A175" s="5">
        <v>174</v>
      </c>
      <c r="B175" s="23">
        <f>Invullen!C175</f>
        <v>0</v>
      </c>
    </row>
    <row r="176" spans="1:2" ht="10.5">
      <c r="A176" s="5">
        <v>175</v>
      </c>
      <c r="B176" s="23">
        <f>Invullen!C176</f>
        <v>0</v>
      </c>
    </row>
    <row r="177" spans="1:2" ht="10.5">
      <c r="A177" s="5">
        <v>176</v>
      </c>
      <c r="B177" s="23">
        <f>Invullen!C177</f>
        <v>0</v>
      </c>
    </row>
    <row r="178" spans="1:2" ht="10.5">
      <c r="A178" s="5">
        <v>177</v>
      </c>
      <c r="B178" s="23">
        <f>Invullen!C178</f>
        <v>0</v>
      </c>
    </row>
    <row r="179" spans="1:2" ht="10.5">
      <c r="A179" s="5">
        <v>178</v>
      </c>
      <c r="B179" s="23">
        <f>Invullen!C179</f>
        <v>0</v>
      </c>
    </row>
    <row r="180" spans="1:2" ht="10.5">
      <c r="A180" s="5">
        <v>179</v>
      </c>
      <c r="B180" s="23">
        <f>Invullen!C180</f>
        <v>0</v>
      </c>
    </row>
    <row r="181" spans="1:2" ht="10.5">
      <c r="A181" s="5">
        <v>180</v>
      </c>
      <c r="B181" s="23">
        <f>Invullen!C181</f>
        <v>0</v>
      </c>
    </row>
    <row r="182" spans="1:2" ht="10.5">
      <c r="A182" s="5">
        <v>181</v>
      </c>
      <c r="B182" s="23">
        <f>Invullen!C182</f>
        <v>0</v>
      </c>
    </row>
    <row r="183" spans="1:2" ht="10.5">
      <c r="A183" s="5">
        <v>182</v>
      </c>
      <c r="B183" s="23">
        <f>Invullen!C183</f>
        <v>0</v>
      </c>
    </row>
    <row r="184" spans="1:2" ht="10.5">
      <c r="A184" s="5">
        <v>183</v>
      </c>
      <c r="B184" s="23">
        <f>Invullen!C184</f>
        <v>0</v>
      </c>
    </row>
    <row r="185" spans="1:2" ht="10.5">
      <c r="A185" s="5">
        <v>184</v>
      </c>
      <c r="B185" s="49">
        <f>Invullen!C185</f>
        <v>0</v>
      </c>
    </row>
    <row r="186" spans="1:2" ht="10.5">
      <c r="A186" s="5">
        <v>185</v>
      </c>
      <c r="B186" s="49">
        <f>Invullen!C186</f>
        <v>0</v>
      </c>
    </row>
    <row r="187" spans="1:2" ht="10.5">
      <c r="A187" s="5">
        <v>186</v>
      </c>
      <c r="B187" s="49">
        <f>Invullen!C187</f>
        <v>0</v>
      </c>
    </row>
    <row r="188" spans="1:2" ht="10.5">
      <c r="A188" s="5">
        <v>187</v>
      </c>
      <c r="B188" s="49">
        <f>Invullen!C188</f>
        <v>0</v>
      </c>
    </row>
    <row r="189" spans="1:2" ht="10.5">
      <c r="A189" s="5">
        <v>188</v>
      </c>
      <c r="B189" s="49">
        <f>Invullen!C189</f>
        <v>0</v>
      </c>
    </row>
    <row r="190" spans="1:2" ht="10.5">
      <c r="A190" s="5">
        <v>189</v>
      </c>
      <c r="B190" s="50">
        <f>Invullen!C190</f>
        <v>0</v>
      </c>
    </row>
    <row r="191" spans="1:2" ht="10.5">
      <c r="A191" s="5">
        <v>190</v>
      </c>
      <c r="B191" s="50">
        <f>Invullen!C191</f>
        <v>0</v>
      </c>
    </row>
    <row r="192" spans="1:2" ht="10.5">
      <c r="A192" s="5">
        <v>191</v>
      </c>
      <c r="B192" s="23">
        <f>Invullen!C192</f>
        <v>0</v>
      </c>
    </row>
    <row r="193" spans="1:2" ht="10.5">
      <c r="A193" s="5">
        <v>192</v>
      </c>
      <c r="B193" s="23">
        <f>Invullen!C193</f>
        <v>0</v>
      </c>
    </row>
    <row r="194" spans="1:2" ht="10.5">
      <c r="A194" s="5">
        <v>193</v>
      </c>
      <c r="B194" s="23">
        <f>Invullen!C194</f>
        <v>0</v>
      </c>
    </row>
    <row r="195" spans="1:2" ht="10.5">
      <c r="A195" s="5">
        <v>194</v>
      </c>
      <c r="B195" s="23">
        <f>Invullen!C195</f>
        <v>0</v>
      </c>
    </row>
    <row r="196" spans="1:2" ht="10.5">
      <c r="A196" s="5">
        <v>195</v>
      </c>
      <c r="B196" s="23">
        <f>Invullen!C196</f>
        <v>0</v>
      </c>
    </row>
    <row r="197" spans="1:2" ht="10.5">
      <c r="A197" s="5">
        <v>196</v>
      </c>
      <c r="B197" s="23">
        <f>Invullen!C197</f>
        <v>0</v>
      </c>
    </row>
    <row r="198" spans="1:2" ht="10.5">
      <c r="A198" s="5">
        <v>197</v>
      </c>
      <c r="B198" s="23">
        <f>Invullen!C198</f>
        <v>0</v>
      </c>
    </row>
    <row r="199" spans="1:2" ht="10.5">
      <c r="A199" s="5">
        <v>198</v>
      </c>
      <c r="B199" s="23">
        <f>Invullen!C199</f>
        <v>0</v>
      </c>
    </row>
    <row r="200" spans="1:2" ht="10.5">
      <c r="A200" s="5">
        <v>199</v>
      </c>
      <c r="B200" s="23">
        <f>Invullen!C200</f>
        <v>0</v>
      </c>
    </row>
    <row r="201" spans="1:2" ht="10.5">
      <c r="A201" s="5">
        <v>200</v>
      </c>
      <c r="B201" s="23">
        <f>Invullen!C201</f>
        <v>0</v>
      </c>
    </row>
    <row r="202" spans="1:2" ht="10.5">
      <c r="A202" s="5">
        <v>201</v>
      </c>
      <c r="B202" s="23">
        <f>Invullen!C202</f>
        <v>0</v>
      </c>
    </row>
    <row r="203" spans="1:2" ht="10.5">
      <c r="A203" s="5">
        <v>202</v>
      </c>
      <c r="B203" s="23">
        <f>Invullen!C203</f>
        <v>0</v>
      </c>
    </row>
    <row r="204" spans="1:2" ht="10.5">
      <c r="A204" s="5">
        <v>203</v>
      </c>
      <c r="B204" s="23">
        <f>Invullen!C204</f>
        <v>0</v>
      </c>
    </row>
    <row r="205" spans="1:2" ht="10.5">
      <c r="A205" s="5">
        <v>204</v>
      </c>
      <c r="B205" s="23">
        <f>Invullen!C205</f>
        <v>0</v>
      </c>
    </row>
    <row r="206" spans="1:2" ht="10.5">
      <c r="A206" s="5">
        <v>205</v>
      </c>
      <c r="B206" s="23">
        <f>Invullen!C206</f>
        <v>0</v>
      </c>
    </row>
    <row r="207" ht="10.5">
      <c r="B207" s="53"/>
    </row>
    <row r="208" ht="10.5">
      <c r="B208" s="53"/>
    </row>
    <row r="209" ht="10.5">
      <c r="B209" s="53"/>
    </row>
    <row r="210" ht="10.5">
      <c r="B210" s="53"/>
    </row>
    <row r="211" ht="10.5">
      <c r="B211" s="53"/>
    </row>
    <row r="212" ht="10.5">
      <c r="B212" s="53"/>
    </row>
    <row r="213" ht="10.5">
      <c r="B213" s="53"/>
    </row>
    <row r="214" ht="10.5">
      <c r="B214" s="53"/>
    </row>
    <row r="215" ht="10.5">
      <c r="B215" s="53"/>
    </row>
    <row r="216" ht="10.5">
      <c r="B216" s="53"/>
    </row>
    <row r="217" ht="10.5">
      <c r="B217" s="53"/>
    </row>
    <row r="218" ht="10.5">
      <c r="B218" s="53"/>
    </row>
    <row r="219" ht="10.5">
      <c r="B219" s="53"/>
    </row>
    <row r="220" ht="10.5">
      <c r="B220" s="53"/>
    </row>
    <row r="221" ht="10.5">
      <c r="B221" s="53"/>
    </row>
    <row r="222" ht="10.5">
      <c r="B222" s="53"/>
    </row>
    <row r="223" ht="10.5">
      <c r="B223" s="53"/>
    </row>
    <row r="224" ht="10.5">
      <c r="B224" s="53"/>
    </row>
    <row r="225" ht="10.5">
      <c r="B225" s="53"/>
    </row>
    <row r="226" ht="10.5">
      <c r="B226" s="53"/>
    </row>
    <row r="227" ht="10.5">
      <c r="B227" s="53"/>
    </row>
    <row r="228" ht="10.5">
      <c r="B228" s="53"/>
    </row>
    <row r="229" ht="10.5">
      <c r="B229" s="53"/>
    </row>
    <row r="230" ht="10.5">
      <c r="B230" s="53"/>
    </row>
    <row r="231" ht="10.5">
      <c r="B231" s="53"/>
    </row>
    <row r="232" ht="10.5">
      <c r="B232" s="53"/>
    </row>
    <row r="233" ht="10.5">
      <c r="B233" s="53"/>
    </row>
    <row r="234" ht="10.5">
      <c r="B234" s="53"/>
    </row>
    <row r="235" ht="10.5">
      <c r="B235" s="53"/>
    </row>
    <row r="236" ht="10.5">
      <c r="B236" s="53"/>
    </row>
    <row r="237" ht="10.5">
      <c r="B237" s="53"/>
    </row>
    <row r="238" ht="10.5">
      <c r="B238" s="53"/>
    </row>
    <row r="239" ht="10.5">
      <c r="B239" s="53"/>
    </row>
    <row r="240" ht="10.5">
      <c r="B240" s="53"/>
    </row>
    <row r="241" ht="10.5">
      <c r="B241" s="53"/>
    </row>
    <row r="242" ht="10.5">
      <c r="B242" s="53"/>
    </row>
    <row r="243" ht="10.5">
      <c r="B243" s="53"/>
    </row>
    <row r="244" ht="10.5">
      <c r="B244" s="53"/>
    </row>
    <row r="245" ht="10.5">
      <c r="B245" s="53"/>
    </row>
  </sheetData>
  <sheetProtection/>
  <printOptions gridLines="1"/>
  <pageMargins left="0.75" right="0.75" top="1" bottom="1" header="0.5" footer="0.5"/>
  <pageSetup horizontalDpi="360" verticalDpi="36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307"/>
  <sheetViews>
    <sheetView zoomScalePageLayoutView="0" workbookViewId="0" topLeftCell="A239">
      <selection activeCell="A40" sqref="A40"/>
    </sheetView>
  </sheetViews>
  <sheetFormatPr defaultColWidth="9.00390625" defaultRowHeight="12"/>
  <cols>
    <col min="1" max="1" width="3.421875" style="0" customWidth="1"/>
    <col min="2" max="4" width="5.00390625" style="0" customWidth="1"/>
    <col min="5" max="5" width="138.00390625" style="0" customWidth="1"/>
  </cols>
  <sheetData>
    <row r="1" spans="1:2" ht="20.25" customHeight="1">
      <c r="A1" s="25" t="s">
        <v>264</v>
      </c>
      <c r="B1" s="26" t="s">
        <v>220</v>
      </c>
    </row>
    <row r="2" spans="1:2" ht="18.75" customHeight="1">
      <c r="A2" s="25" t="s">
        <v>265</v>
      </c>
      <c r="B2" s="26"/>
    </row>
    <row r="3" spans="1:2" ht="12.75">
      <c r="A3" s="25" t="s">
        <v>207</v>
      </c>
      <c r="B3" s="26">
        <v>5</v>
      </c>
    </row>
    <row r="4" spans="1:2" ht="12.75">
      <c r="A4" s="25"/>
      <c r="B4" s="26"/>
    </row>
    <row r="5" spans="1:4" ht="10.5">
      <c r="A5" s="69" t="s">
        <v>229</v>
      </c>
      <c r="B5" s="1"/>
      <c r="C5" s="1"/>
      <c r="D5" s="1"/>
    </row>
    <row r="6" spans="2:5" ht="10.5">
      <c r="B6" s="14" t="s">
        <v>251</v>
      </c>
      <c r="C6" s="14" t="s">
        <v>252</v>
      </c>
      <c r="D6" s="14" t="s">
        <v>253</v>
      </c>
      <c r="E6" s="62"/>
    </row>
    <row r="7" spans="2:5" ht="13.5">
      <c r="B7">
        <v>44</v>
      </c>
      <c r="C7">
        <f>VLOOKUP(B7,'Ruwe scores'!$A$2:$B$206,2,FALSE)</f>
        <v>0</v>
      </c>
      <c r="D7">
        <f aca="true" t="shared" si="0" ref="D7:D15">IF(C7&gt;=$B$3,1,0)</f>
        <v>0</v>
      </c>
      <c r="E7" s="58" t="s">
        <v>139</v>
      </c>
    </row>
    <row r="8" spans="2:5" ht="13.5">
      <c r="B8">
        <v>77</v>
      </c>
      <c r="C8">
        <f>VLOOKUP(B8,'Ruwe scores'!$A$2:$B$206,2,FALSE)</f>
        <v>0</v>
      </c>
      <c r="D8">
        <f t="shared" si="0"/>
        <v>0</v>
      </c>
      <c r="E8" s="58" t="s">
        <v>167</v>
      </c>
    </row>
    <row r="9" spans="2:5" ht="13.5">
      <c r="B9">
        <v>96</v>
      </c>
      <c r="C9">
        <f>VLOOKUP(B9,'Ruwe scores'!$A$2:$B$206,2,FALSE)</f>
        <v>0</v>
      </c>
      <c r="D9">
        <f t="shared" si="0"/>
        <v>0</v>
      </c>
      <c r="E9" s="58" t="s">
        <v>186</v>
      </c>
    </row>
    <row r="10" spans="2:5" ht="13.5">
      <c r="B10">
        <v>97</v>
      </c>
      <c r="C10">
        <f>VLOOKUP(B10,'Ruwe scores'!$A$2:$B$206,2,FALSE)</f>
        <v>0</v>
      </c>
      <c r="D10">
        <f t="shared" si="0"/>
        <v>0</v>
      </c>
      <c r="E10" s="58" t="s">
        <v>142</v>
      </c>
    </row>
    <row r="11" spans="2:5" ht="13.5">
      <c r="B11">
        <v>121</v>
      </c>
      <c r="C11">
        <f>VLOOKUP(B11,'Ruwe scores'!$A$2:$B$206,2,FALSE)</f>
        <v>0</v>
      </c>
      <c r="D11">
        <f t="shared" si="0"/>
        <v>0</v>
      </c>
      <c r="E11" s="61" t="s">
        <v>81</v>
      </c>
    </row>
    <row r="12" spans="2:5" ht="13.5">
      <c r="B12">
        <v>155</v>
      </c>
      <c r="C12">
        <f>VLOOKUP(B12,'Ruwe scores'!$A$2:$B$206,2,FALSE)</f>
        <v>0</v>
      </c>
      <c r="D12">
        <f t="shared" si="0"/>
        <v>0</v>
      </c>
      <c r="E12" s="58" t="s">
        <v>25</v>
      </c>
    </row>
    <row r="13" spans="2:5" ht="13.5">
      <c r="B13">
        <v>177</v>
      </c>
      <c r="C13">
        <f>VLOOKUP(B13,'Ruwe scores'!$A$2:$B$206,2,FALSE)</f>
        <v>0</v>
      </c>
      <c r="D13">
        <f t="shared" si="0"/>
        <v>0</v>
      </c>
      <c r="E13" s="58" t="s">
        <v>43</v>
      </c>
    </row>
    <row r="14" spans="2:5" ht="13.5">
      <c r="B14">
        <v>184</v>
      </c>
      <c r="C14">
        <f>VLOOKUP(B14,'Ruwe scores'!$A$2:$B$206,2,FALSE)</f>
        <v>0</v>
      </c>
      <c r="D14">
        <f t="shared" si="0"/>
        <v>0</v>
      </c>
      <c r="E14" s="58" t="s">
        <v>11</v>
      </c>
    </row>
    <row r="15" spans="2:5" ht="13.5">
      <c r="B15">
        <v>192</v>
      </c>
      <c r="C15">
        <f>VLOOKUP(B15,'Ruwe scores'!$A$2:$B$206,2,FALSE)</f>
        <v>0</v>
      </c>
      <c r="D15">
        <f t="shared" si="0"/>
        <v>0</v>
      </c>
      <c r="E15" s="58" t="s">
        <v>64</v>
      </c>
    </row>
    <row r="16" spans="2:5" ht="13.5">
      <c r="B16" s="15">
        <v>9</v>
      </c>
      <c r="C16" s="16">
        <f>AVERAGE(C7:C15)</f>
        <v>0</v>
      </c>
      <c r="D16" s="17">
        <f>SUM(D7:D15)</f>
        <v>0</v>
      </c>
      <c r="E16" s="66"/>
    </row>
    <row r="17" spans="1:5" ht="13.5">
      <c r="A17" s="25"/>
      <c r="B17" s="26"/>
      <c r="E17" s="67"/>
    </row>
    <row r="18" spans="1:5" ht="13.5">
      <c r="A18" s="69" t="s">
        <v>225</v>
      </c>
      <c r="E18" s="67"/>
    </row>
    <row r="19" spans="2:5" ht="13.5">
      <c r="B19" s="33" t="s">
        <v>251</v>
      </c>
      <c r="C19" s="33" t="s">
        <v>252</v>
      </c>
      <c r="D19" s="33" t="s">
        <v>253</v>
      </c>
      <c r="E19" s="66"/>
    </row>
    <row r="20" spans="2:5" ht="13.5">
      <c r="B20" s="31">
        <v>2</v>
      </c>
      <c r="C20">
        <f>VLOOKUP(B20,'Ruwe scores'!$A$2:$B$206,2,FALSE)</f>
        <v>0</v>
      </c>
      <c r="D20">
        <f aca="true" t="shared" si="1" ref="D20:D37">IF(C20&gt;=$B$3,1,0)</f>
        <v>0</v>
      </c>
      <c r="E20" s="64" t="s">
        <v>151</v>
      </c>
    </row>
    <row r="21" spans="2:5" ht="13.5">
      <c r="B21" s="31">
        <v>15</v>
      </c>
      <c r="C21">
        <f>VLOOKUP(B21,'Ruwe scores'!$A$2:$B$206,2,FALSE)</f>
        <v>0</v>
      </c>
      <c r="D21">
        <f t="shared" si="1"/>
        <v>0</v>
      </c>
      <c r="E21" s="58" t="s">
        <v>223</v>
      </c>
    </row>
    <row r="22" spans="2:5" ht="13.5">
      <c r="B22" s="31">
        <v>16</v>
      </c>
      <c r="C22">
        <f>VLOOKUP(B22,'Ruwe scores'!$A$2:$B$206,2,FALSE)</f>
        <v>0</v>
      </c>
      <c r="D22">
        <f t="shared" si="1"/>
        <v>0</v>
      </c>
      <c r="E22" s="58" t="s">
        <v>162</v>
      </c>
    </row>
    <row r="23" spans="2:5" ht="13.5">
      <c r="B23" s="31">
        <v>18</v>
      </c>
      <c r="C23">
        <f>VLOOKUP(B23,'Ruwe scores'!$A$2:$B$206,2,FALSE)</f>
        <v>0</v>
      </c>
      <c r="D23">
        <f t="shared" si="1"/>
        <v>0</v>
      </c>
      <c r="E23" s="58" t="s">
        <v>238</v>
      </c>
    </row>
    <row r="24" spans="2:5" ht="13.5">
      <c r="B24" s="31">
        <v>33</v>
      </c>
      <c r="C24">
        <f>VLOOKUP(B24,'Ruwe scores'!$A$2:$B$206,2,FALSE)</f>
        <v>0</v>
      </c>
      <c r="D24">
        <f t="shared" si="1"/>
        <v>0</v>
      </c>
      <c r="E24" s="58" t="s">
        <v>181</v>
      </c>
    </row>
    <row r="25" spans="2:5" ht="13.5">
      <c r="B25" s="31">
        <v>42</v>
      </c>
      <c r="C25">
        <f>VLOOKUP(B25,'Ruwe scores'!$A$2:$B$206,2,FALSE)</f>
        <v>0</v>
      </c>
      <c r="D25">
        <f t="shared" si="1"/>
        <v>0</v>
      </c>
      <c r="E25" s="58" t="s">
        <v>137</v>
      </c>
    </row>
    <row r="26" spans="2:5" ht="13.5">
      <c r="B26" s="31">
        <v>53</v>
      </c>
      <c r="C26">
        <f>VLOOKUP(B26,'Ruwe scores'!$A$2:$B$206,2,FALSE)</f>
        <v>0</v>
      </c>
      <c r="D26">
        <f t="shared" si="1"/>
        <v>0</v>
      </c>
      <c r="E26" s="58" t="s">
        <v>145</v>
      </c>
    </row>
    <row r="27" spans="2:5" ht="13.5">
      <c r="B27" s="31">
        <v>61</v>
      </c>
      <c r="C27">
        <f>VLOOKUP(B27,'Ruwe scores'!$A$2:$B$206,2,FALSE)</f>
        <v>0</v>
      </c>
      <c r="D27">
        <f t="shared" si="1"/>
        <v>0</v>
      </c>
      <c r="E27" s="58" t="s">
        <v>155</v>
      </c>
    </row>
    <row r="28" spans="2:5" ht="13.5">
      <c r="B28" s="31">
        <v>81</v>
      </c>
      <c r="C28">
        <f>VLOOKUP(B28,'Ruwe scores'!$A$2:$B$206,2,FALSE)</f>
        <v>0</v>
      </c>
      <c r="D28">
        <f t="shared" si="1"/>
        <v>0</v>
      </c>
      <c r="E28" s="58" t="s">
        <v>125</v>
      </c>
    </row>
    <row r="29" spans="2:5" ht="27.75">
      <c r="B29" s="31">
        <v>90</v>
      </c>
      <c r="C29">
        <f>VLOOKUP(B29,'Ruwe scores'!$A$2:$B$206,2,FALSE)</f>
        <v>0</v>
      </c>
      <c r="D29">
        <f t="shared" si="1"/>
        <v>0</v>
      </c>
      <c r="E29" s="61" t="s">
        <v>93</v>
      </c>
    </row>
    <row r="30" spans="2:5" ht="13.5">
      <c r="B30">
        <v>101</v>
      </c>
      <c r="C30">
        <f>VLOOKUP(B30,'Ruwe scores'!$A$2:$B$206,2,FALSE)</f>
        <v>0</v>
      </c>
      <c r="D30">
        <f t="shared" si="1"/>
        <v>0</v>
      </c>
      <c r="E30" s="58" t="s">
        <v>148</v>
      </c>
    </row>
    <row r="31" spans="2:5" ht="13.5">
      <c r="B31">
        <v>104</v>
      </c>
      <c r="C31">
        <f>VLOOKUP(B31,'Ruwe scores'!$A$2:$B$206,2,FALSE)</f>
        <v>0</v>
      </c>
      <c r="D31">
        <f t="shared" si="1"/>
        <v>0</v>
      </c>
      <c r="E31" s="58" t="s">
        <v>109</v>
      </c>
    </row>
    <row r="32" spans="2:5" ht="13.5">
      <c r="B32">
        <v>114</v>
      </c>
      <c r="C32">
        <f>VLOOKUP(B32,'Ruwe scores'!$A$2:$B$206,2,FALSE)</f>
        <v>0</v>
      </c>
      <c r="D32">
        <f t="shared" si="1"/>
        <v>0</v>
      </c>
      <c r="E32" s="58" t="s">
        <v>33</v>
      </c>
    </row>
    <row r="33" spans="2:5" ht="13.5">
      <c r="B33">
        <v>115</v>
      </c>
      <c r="C33">
        <f>VLOOKUP(B33,'Ruwe scores'!$A$2:$B$206,2,FALSE)</f>
        <v>0</v>
      </c>
      <c r="D33">
        <f t="shared" si="1"/>
        <v>0</v>
      </c>
      <c r="E33" s="58" t="s">
        <v>34</v>
      </c>
    </row>
    <row r="34" spans="2:5" ht="13.5">
      <c r="B34">
        <v>123</v>
      </c>
      <c r="C34">
        <f>VLOOKUP(B34,'Ruwe scores'!$A$2:$B$206,2,FALSE)</f>
        <v>0</v>
      </c>
      <c r="D34">
        <f t="shared" si="1"/>
        <v>0</v>
      </c>
      <c r="E34" s="58" t="s">
        <v>126</v>
      </c>
    </row>
    <row r="35" spans="2:5" ht="13.5">
      <c r="B35">
        <v>124</v>
      </c>
      <c r="C35">
        <f>VLOOKUP(B35,'Ruwe scores'!$A$2:$B$206,2,FALSE)</f>
        <v>0</v>
      </c>
      <c r="D35">
        <f t="shared" si="1"/>
        <v>0</v>
      </c>
      <c r="E35" s="58" t="s">
        <v>127</v>
      </c>
    </row>
    <row r="36" spans="2:5" ht="13.5">
      <c r="B36">
        <v>132</v>
      </c>
      <c r="C36">
        <f>VLOOKUP(B36,'Ruwe scores'!$A$2:$B$206,2,FALSE)</f>
        <v>0</v>
      </c>
      <c r="D36">
        <f t="shared" si="1"/>
        <v>0</v>
      </c>
      <c r="E36" s="58" t="s">
        <v>50</v>
      </c>
    </row>
    <row r="37" spans="2:5" ht="13.5">
      <c r="B37">
        <v>194</v>
      </c>
      <c r="C37">
        <f>VLOOKUP(B37,'Ruwe scores'!$A$2:$B$206,2,FALSE)</f>
        <v>0</v>
      </c>
      <c r="D37">
        <f t="shared" si="1"/>
        <v>0</v>
      </c>
      <c r="E37" s="58" t="s">
        <v>21</v>
      </c>
    </row>
    <row r="38" spans="2:5" ht="13.5">
      <c r="B38" s="15">
        <f>COUNT(B20:B37)</f>
        <v>18</v>
      </c>
      <c r="C38" s="16">
        <f>AVERAGE(C20:C37)</f>
        <v>0</v>
      </c>
      <c r="D38" s="17">
        <f>SUM(D20:D37)</f>
        <v>0</v>
      </c>
      <c r="E38" s="66"/>
    </row>
    <row r="39" spans="1:5" ht="13.5">
      <c r="A39" s="25"/>
      <c r="B39" s="26"/>
      <c r="E39" s="67"/>
    </row>
    <row r="40" spans="1:5" ht="13.5">
      <c r="A40" s="69" t="s">
        <v>224</v>
      </c>
      <c r="B40" s="1"/>
      <c r="C40" s="1"/>
      <c r="D40" s="1"/>
      <c r="E40" s="65"/>
    </row>
    <row r="41" spans="2:5" ht="13.5">
      <c r="B41" s="14" t="s">
        <v>251</v>
      </c>
      <c r="C41" s="14" t="s">
        <v>252</v>
      </c>
      <c r="D41" s="14" t="s">
        <v>253</v>
      </c>
      <c r="E41" s="68"/>
    </row>
    <row r="42" spans="2:5" ht="13.5">
      <c r="B42" s="31">
        <v>8</v>
      </c>
      <c r="C42">
        <f>VLOOKUP(B42,'Ruwe scores'!$A$2:$B$206,2,FALSE)</f>
        <v>0</v>
      </c>
      <c r="D42">
        <f aca="true" t="shared" si="2" ref="D42:D58">IF(C42&gt;=$B$3,1,0)</f>
        <v>0</v>
      </c>
      <c r="E42" s="59" t="s">
        <v>156</v>
      </c>
    </row>
    <row r="43" spans="2:5" ht="13.5">
      <c r="B43" s="31">
        <v>11</v>
      </c>
      <c r="C43">
        <f>VLOOKUP(B43,'Ruwe scores'!$A$2:$B$206,2,FALSE)</f>
        <v>0</v>
      </c>
      <c r="D43">
        <f t="shared" si="2"/>
        <v>0</v>
      </c>
      <c r="E43" s="59" t="s">
        <v>234</v>
      </c>
    </row>
    <row r="44" spans="2:5" ht="13.5">
      <c r="B44" s="31">
        <v>20</v>
      </c>
      <c r="C44">
        <f>VLOOKUP(B44,'Ruwe scores'!$A$2:$B$206,2,FALSE)</f>
        <v>0</v>
      </c>
      <c r="D44">
        <f t="shared" si="2"/>
        <v>0</v>
      </c>
      <c r="E44" s="59" t="s">
        <v>242</v>
      </c>
    </row>
    <row r="45" spans="2:5" ht="13.5">
      <c r="B45" s="31">
        <v>23</v>
      </c>
      <c r="C45">
        <f>VLOOKUP(B45,'Ruwe scores'!$A$2:$B$206,2,FALSE)</f>
        <v>0</v>
      </c>
      <c r="D45">
        <f t="shared" si="2"/>
        <v>0</v>
      </c>
      <c r="E45" s="59" t="s">
        <v>169</v>
      </c>
    </row>
    <row r="46" spans="2:5" ht="13.5">
      <c r="B46" s="31">
        <v>24</v>
      </c>
      <c r="C46">
        <f>VLOOKUP(B46,'Ruwe scores'!$A$2:$B$206,2,FALSE)</f>
        <v>0</v>
      </c>
      <c r="D46">
        <f t="shared" si="2"/>
        <v>0</v>
      </c>
      <c r="E46" s="59" t="s">
        <v>170</v>
      </c>
    </row>
    <row r="47" spans="2:5" ht="13.5">
      <c r="B47" s="31">
        <v>29</v>
      </c>
      <c r="C47">
        <f>VLOOKUP(B47,'Ruwe scores'!$A$2:$B$206,2,FALSE)</f>
        <v>0</v>
      </c>
      <c r="D47">
        <f t="shared" si="2"/>
        <v>0</v>
      </c>
      <c r="E47" s="59" t="s">
        <v>130</v>
      </c>
    </row>
    <row r="48" spans="2:5" ht="13.5">
      <c r="B48" s="31">
        <v>58</v>
      </c>
      <c r="C48">
        <f>VLOOKUP(B48,'Ruwe scores'!$A$2:$B$206,2,FALSE)</f>
        <v>0</v>
      </c>
      <c r="D48">
        <f t="shared" si="2"/>
        <v>0</v>
      </c>
      <c r="E48" s="60" t="s">
        <v>198</v>
      </c>
    </row>
    <row r="49" spans="2:5" ht="13.5">
      <c r="B49" s="31">
        <v>60</v>
      </c>
      <c r="C49">
        <f>VLOOKUP(B49,'Ruwe scores'!$A$2:$B$206,2,FALSE)</f>
        <v>0</v>
      </c>
      <c r="D49">
        <f t="shared" si="2"/>
        <v>0</v>
      </c>
      <c r="E49" s="59" t="s">
        <v>154</v>
      </c>
    </row>
    <row r="50" spans="2:5" ht="13.5">
      <c r="B50" s="31">
        <v>69</v>
      </c>
      <c r="C50">
        <f>VLOOKUP(B50,'Ruwe scores'!$A$2:$B$206,2,FALSE)</f>
        <v>0</v>
      </c>
      <c r="D50">
        <f t="shared" si="2"/>
        <v>0</v>
      </c>
      <c r="E50" s="59" t="s">
        <v>115</v>
      </c>
    </row>
    <row r="51" spans="2:5" ht="13.5">
      <c r="B51" s="31">
        <v>127</v>
      </c>
      <c r="C51">
        <f>VLOOKUP(B51,'Ruwe scores'!$A$2:$B$206,2,FALSE)</f>
        <v>0</v>
      </c>
      <c r="D51">
        <f t="shared" si="2"/>
        <v>0</v>
      </c>
      <c r="E51" s="59" t="s">
        <v>88</v>
      </c>
    </row>
    <row r="52" spans="2:5" ht="13.5">
      <c r="B52">
        <v>130</v>
      </c>
      <c r="C52">
        <f>VLOOKUP(B52,'Ruwe scores'!$A$2:$B$206,2,FALSE)</f>
        <v>0</v>
      </c>
      <c r="D52">
        <f t="shared" si="2"/>
        <v>0</v>
      </c>
      <c r="E52" s="59" t="s">
        <v>48</v>
      </c>
    </row>
    <row r="53" spans="2:5" ht="13.5">
      <c r="B53">
        <v>150</v>
      </c>
      <c r="C53">
        <f>VLOOKUP(B53,'Ruwe scores'!$A$2:$B$206,2,FALSE)</f>
        <v>0</v>
      </c>
      <c r="D53">
        <f t="shared" si="2"/>
        <v>0</v>
      </c>
      <c r="E53" s="59" t="s">
        <v>105</v>
      </c>
    </row>
    <row r="54" spans="2:5" ht="13.5">
      <c r="B54">
        <v>164</v>
      </c>
      <c r="C54">
        <f>VLOOKUP(B54,'Ruwe scores'!$A$2:$B$206,2,FALSE)</f>
        <v>0</v>
      </c>
      <c r="D54">
        <f t="shared" si="2"/>
        <v>0</v>
      </c>
      <c r="E54" s="59" t="s">
        <v>3</v>
      </c>
    </row>
    <row r="55" spans="2:5" ht="13.5">
      <c r="B55">
        <v>169</v>
      </c>
      <c r="C55">
        <f>VLOOKUP(B55,'Ruwe scores'!$A$2:$B$206,2,FALSE)</f>
        <v>0</v>
      </c>
      <c r="D55">
        <f t="shared" si="2"/>
        <v>0</v>
      </c>
      <c r="E55" s="59" t="s">
        <v>80</v>
      </c>
    </row>
    <row r="56" spans="2:5" ht="13.5">
      <c r="B56">
        <v>172</v>
      </c>
      <c r="C56">
        <f>VLOOKUP(B56,'Ruwe scores'!$A$2:$B$206,2,FALSE)</f>
        <v>0</v>
      </c>
      <c r="D56">
        <f t="shared" si="2"/>
        <v>0</v>
      </c>
      <c r="E56" s="59" t="s">
        <v>83</v>
      </c>
    </row>
    <row r="57" spans="2:5" ht="13.5">
      <c r="B57">
        <v>176</v>
      </c>
      <c r="C57">
        <f>VLOOKUP(B57,'Ruwe scores'!$A$2:$B$206,2,FALSE)</f>
        <v>0</v>
      </c>
      <c r="D57">
        <f t="shared" si="2"/>
        <v>0</v>
      </c>
      <c r="E57" s="59" t="s">
        <v>42</v>
      </c>
    </row>
    <row r="58" spans="2:5" ht="13.5">
      <c r="B58">
        <v>181</v>
      </c>
      <c r="C58">
        <f>VLOOKUP(B58,'Ruwe scores'!$A$2:$B$206,2,FALSE)</f>
        <v>0</v>
      </c>
      <c r="D58">
        <f t="shared" si="2"/>
        <v>0</v>
      </c>
      <c r="E58" s="59" t="s">
        <v>8</v>
      </c>
    </row>
    <row r="59" spans="2:5" ht="13.5">
      <c r="B59" s="15">
        <f>COUNT(B42:B58)</f>
        <v>17</v>
      </c>
      <c r="C59" s="16">
        <f>AVERAGE(C42:C58)</f>
        <v>0</v>
      </c>
      <c r="D59" s="17">
        <f>SUM(D42:D58)</f>
        <v>0</v>
      </c>
      <c r="E59" s="68"/>
    </row>
    <row r="60" spans="1:5" ht="13.5">
      <c r="A60" s="25"/>
      <c r="B60" s="26"/>
      <c r="E60" s="67"/>
    </row>
    <row r="61" spans="1:5" ht="13.5">
      <c r="A61" s="25"/>
      <c r="B61" s="26"/>
      <c r="E61" s="67"/>
    </row>
    <row r="62" spans="1:5" ht="13.5">
      <c r="A62" s="69" t="s">
        <v>226</v>
      </c>
      <c r="B62" s="1"/>
      <c r="C62" s="1"/>
      <c r="D62" s="1"/>
      <c r="E62" s="67"/>
    </row>
    <row r="63" spans="2:5" ht="13.5">
      <c r="B63" s="14" t="s">
        <v>251</v>
      </c>
      <c r="C63" s="14" t="s">
        <v>252</v>
      </c>
      <c r="D63" s="14" t="s">
        <v>253</v>
      </c>
      <c r="E63" s="66"/>
    </row>
    <row r="64" spans="2:5" ht="13.5">
      <c r="B64" s="31">
        <v>7</v>
      </c>
      <c r="C64">
        <f>VLOOKUP(B64,'Ruwe scores'!$A$2:$B$206,2,FALSE)</f>
        <v>0</v>
      </c>
      <c r="D64">
        <f aca="true" t="shared" si="3" ref="D64:D73">IF(C64&gt;=$B$3,1,0)</f>
        <v>0</v>
      </c>
      <c r="E64" s="63" t="s">
        <v>211</v>
      </c>
    </row>
    <row r="65" spans="2:5" ht="13.5">
      <c r="B65" s="31">
        <v>31</v>
      </c>
      <c r="C65">
        <f>VLOOKUP(B65,'Ruwe scores'!$A$2:$B$206,2,FALSE)</f>
        <v>0</v>
      </c>
      <c r="D65">
        <f t="shared" si="3"/>
        <v>0</v>
      </c>
      <c r="E65" s="63" t="s">
        <v>179</v>
      </c>
    </row>
    <row r="66" spans="2:5" ht="13.5">
      <c r="B66" s="31">
        <v>64</v>
      </c>
      <c r="C66">
        <f>VLOOKUP(B66,'Ruwe scores'!$A$2:$B$206,2,FALSE)</f>
        <v>0</v>
      </c>
      <c r="D66">
        <f t="shared" si="3"/>
        <v>0</v>
      </c>
      <c r="E66" s="63" t="s">
        <v>159</v>
      </c>
    </row>
    <row r="67" spans="2:5" ht="13.5">
      <c r="B67" s="31">
        <v>66</v>
      </c>
      <c r="C67">
        <f>VLOOKUP(B67,'Ruwe scores'!$A$2:$B$206,2,FALSE)</f>
        <v>0</v>
      </c>
      <c r="D67">
        <f t="shared" si="3"/>
        <v>0</v>
      </c>
      <c r="E67" s="63" t="s">
        <v>161</v>
      </c>
    </row>
    <row r="68" spans="2:5" ht="13.5">
      <c r="B68" s="32">
        <v>70</v>
      </c>
      <c r="C68">
        <f>VLOOKUP(B68,'Ruwe scores'!$A$2:$B$206,2,FALSE)</f>
        <v>0</v>
      </c>
      <c r="D68">
        <f t="shared" si="3"/>
        <v>0</v>
      </c>
      <c r="E68" s="63" t="s">
        <v>75</v>
      </c>
    </row>
    <row r="69" spans="2:5" ht="13.5">
      <c r="B69" s="32">
        <v>80</v>
      </c>
      <c r="C69">
        <f>VLOOKUP(B69,'Ruwe scores'!$A$2:$B$206,2,FALSE)</f>
        <v>0</v>
      </c>
      <c r="D69">
        <f t="shared" si="3"/>
        <v>0</v>
      </c>
      <c r="E69" s="63" t="s">
        <v>124</v>
      </c>
    </row>
    <row r="70" spans="2:5" ht="13.5">
      <c r="B70" s="32">
        <v>103</v>
      </c>
      <c r="C70">
        <f>VLOOKUP(B70,'Ruwe scores'!$A$2:$B$206,2,FALSE)</f>
        <v>0</v>
      </c>
      <c r="D70">
        <f t="shared" si="3"/>
        <v>0</v>
      </c>
      <c r="E70" s="63" t="s">
        <v>108</v>
      </c>
    </row>
    <row r="71" spans="2:5" ht="13.5">
      <c r="B71" s="32">
        <v>120</v>
      </c>
      <c r="C71">
        <f>VLOOKUP(B71,'Ruwe scores'!$A$2:$B$206,2,FALSE)</f>
        <v>0</v>
      </c>
      <c r="D71">
        <f t="shared" si="3"/>
        <v>0</v>
      </c>
      <c r="E71" s="63" t="s">
        <v>121</v>
      </c>
    </row>
    <row r="72" spans="2:5" ht="13.5">
      <c r="B72" s="32">
        <v>128</v>
      </c>
      <c r="C72">
        <f>VLOOKUP(B72,'Ruwe scores'!$A$2:$B$206,2,FALSE)</f>
        <v>0</v>
      </c>
      <c r="D72">
        <f t="shared" si="3"/>
        <v>0</v>
      </c>
      <c r="E72" s="63" t="s">
        <v>90</v>
      </c>
    </row>
    <row r="73" spans="2:5" ht="13.5">
      <c r="B73">
        <v>173</v>
      </c>
      <c r="C73">
        <f>VLOOKUP(B73,'Ruwe scores'!$A$2:$B$206,2,FALSE)</f>
        <v>0</v>
      </c>
      <c r="D73">
        <f t="shared" si="3"/>
        <v>0</v>
      </c>
      <c r="E73" s="63" t="s">
        <v>84</v>
      </c>
    </row>
    <row r="74" spans="2:5" ht="13.5">
      <c r="B74" s="15">
        <f>COUNT(B64:B73)</f>
        <v>10</v>
      </c>
      <c r="C74" s="16">
        <f>AVERAGE(C64:C73)</f>
        <v>0</v>
      </c>
      <c r="D74" s="17">
        <f>SUM(D64:D73)</f>
        <v>0</v>
      </c>
      <c r="E74" s="66"/>
    </row>
    <row r="75" spans="1:5" ht="13.5">
      <c r="A75" s="25"/>
      <c r="B75" s="26"/>
      <c r="E75" s="67"/>
    </row>
    <row r="76" spans="1:5" ht="13.5">
      <c r="A76" s="25"/>
      <c r="B76" s="26"/>
      <c r="E76" s="67"/>
    </row>
    <row r="77" spans="1:5" ht="13.5">
      <c r="A77" s="69" t="s">
        <v>227</v>
      </c>
      <c r="B77" s="1"/>
      <c r="C77" s="1"/>
      <c r="D77" s="1"/>
      <c r="E77" s="65"/>
    </row>
    <row r="78" spans="2:5" ht="13.5">
      <c r="B78" s="14" t="s">
        <v>251</v>
      </c>
      <c r="C78" s="14" t="s">
        <v>252</v>
      </c>
      <c r="D78" s="14" t="s">
        <v>253</v>
      </c>
      <c r="E78" s="68"/>
    </row>
    <row r="79" spans="2:5" ht="13.5">
      <c r="B79" s="31">
        <v>1</v>
      </c>
      <c r="C79">
        <f>VLOOKUP(B79,'Ruwe scores'!$A$2:$B$206,2,FALSE)</f>
        <v>0</v>
      </c>
      <c r="D79">
        <f aca="true" t="shared" si="4" ref="D79:D93">IF(C79&gt;=$B$3,1,0)</f>
        <v>0</v>
      </c>
      <c r="E79" s="59" t="s">
        <v>150</v>
      </c>
    </row>
    <row r="80" spans="2:5" ht="13.5">
      <c r="B80" s="31">
        <v>5</v>
      </c>
      <c r="C80">
        <f>VLOOKUP(B80,'Ruwe scores'!$A$2:$B$206,2,FALSE)</f>
        <v>0</v>
      </c>
      <c r="D80">
        <f t="shared" si="4"/>
        <v>0</v>
      </c>
      <c r="E80" s="59" t="s">
        <v>209</v>
      </c>
    </row>
    <row r="81" spans="2:5" ht="13.5">
      <c r="B81" s="31">
        <v>9</v>
      </c>
      <c r="C81">
        <f>VLOOKUP(B81,'Ruwe scores'!$A$2:$B$206,2,FALSE)</f>
        <v>0</v>
      </c>
      <c r="D81">
        <f t="shared" si="4"/>
        <v>0</v>
      </c>
      <c r="E81" s="59" t="s">
        <v>157</v>
      </c>
    </row>
    <row r="82" spans="2:5" ht="13.5">
      <c r="B82" s="31">
        <v>12</v>
      </c>
      <c r="C82">
        <f>VLOOKUP(B82,'Ruwe scores'!$A$2:$B$206,2,FALSE)</f>
        <v>0</v>
      </c>
      <c r="D82">
        <f t="shared" si="4"/>
        <v>0</v>
      </c>
      <c r="E82" s="59" t="s">
        <v>235</v>
      </c>
    </row>
    <row r="83" spans="2:5" ht="13.5">
      <c r="B83" s="31">
        <v>19</v>
      </c>
      <c r="C83">
        <f>VLOOKUP(B83,'Ruwe scores'!$A$2:$B$206,2,FALSE)</f>
        <v>0</v>
      </c>
      <c r="D83">
        <f t="shared" si="4"/>
        <v>0</v>
      </c>
      <c r="E83" s="59" t="s">
        <v>239</v>
      </c>
    </row>
    <row r="84" spans="2:5" ht="13.5">
      <c r="B84" s="31">
        <v>41</v>
      </c>
      <c r="C84">
        <f>VLOOKUP(B84,'Ruwe scores'!$A$2:$B$206,2,FALSE)</f>
        <v>0</v>
      </c>
      <c r="D84">
        <f t="shared" si="4"/>
        <v>0</v>
      </c>
      <c r="E84" s="59" t="s">
        <v>94</v>
      </c>
    </row>
    <row r="85" spans="2:5" ht="13.5">
      <c r="B85" s="31">
        <v>43</v>
      </c>
      <c r="C85">
        <f>VLOOKUP(B85,'Ruwe scores'!$A$2:$B$206,2,FALSE)</f>
        <v>0</v>
      </c>
      <c r="D85">
        <f t="shared" si="4"/>
        <v>0</v>
      </c>
      <c r="E85" s="59" t="s">
        <v>138</v>
      </c>
    </row>
    <row r="86" spans="2:5" ht="13.5">
      <c r="B86" s="31">
        <v>45</v>
      </c>
      <c r="C86">
        <f>VLOOKUP(B86,'Ruwe scores'!$A$2:$B$206,2,FALSE)</f>
        <v>0</v>
      </c>
      <c r="D86">
        <f t="shared" si="4"/>
        <v>0</v>
      </c>
      <c r="E86" s="59" t="s">
        <v>212</v>
      </c>
    </row>
    <row r="87" spans="2:5" ht="13.5">
      <c r="B87" s="31">
        <v>47</v>
      </c>
      <c r="C87">
        <f>VLOOKUP(B87,'Ruwe scores'!$A$2:$B$206,2,FALSE)</f>
        <v>0</v>
      </c>
      <c r="D87">
        <f t="shared" si="4"/>
        <v>0</v>
      </c>
      <c r="E87" s="59" t="s">
        <v>187</v>
      </c>
    </row>
    <row r="88" spans="2:5" ht="13.5">
      <c r="B88" s="31">
        <v>74</v>
      </c>
      <c r="C88">
        <f>VLOOKUP(B88,'Ruwe scores'!$A$2:$B$206,2,FALSE)</f>
        <v>0</v>
      </c>
      <c r="D88">
        <f t="shared" si="4"/>
        <v>0</v>
      </c>
      <c r="E88" s="59" t="s">
        <v>241</v>
      </c>
    </row>
    <row r="89" spans="2:5" ht="13.5">
      <c r="B89">
        <v>82</v>
      </c>
      <c r="C89">
        <f>VLOOKUP(B89,'Ruwe scores'!$A$2:$B$206,2,FALSE)</f>
        <v>0</v>
      </c>
      <c r="D89">
        <f t="shared" si="4"/>
        <v>0</v>
      </c>
      <c r="E89" s="59" t="s">
        <v>171</v>
      </c>
    </row>
    <row r="90" spans="2:5" ht="13.5">
      <c r="B90">
        <v>87</v>
      </c>
      <c r="C90">
        <f>VLOOKUP(B90,'Ruwe scores'!$A$2:$B$206,2,FALSE)</f>
        <v>0</v>
      </c>
      <c r="D90">
        <f t="shared" si="4"/>
        <v>0</v>
      </c>
      <c r="E90" s="61" t="s">
        <v>136</v>
      </c>
    </row>
    <row r="91" spans="2:5" ht="13.5">
      <c r="B91">
        <v>89</v>
      </c>
      <c r="C91">
        <f>VLOOKUP(B91,'Ruwe scores'!$A$2:$B$206,2,FALSE)</f>
        <v>0</v>
      </c>
      <c r="D91">
        <f t="shared" si="4"/>
        <v>0</v>
      </c>
      <c r="E91" s="59" t="s">
        <v>92</v>
      </c>
    </row>
    <row r="92" spans="2:5" ht="13.5">
      <c r="B92">
        <v>137</v>
      </c>
      <c r="C92">
        <f>VLOOKUP(B92,'Ruwe scores'!$A$2:$B$206,2,FALSE)</f>
        <v>0</v>
      </c>
      <c r="D92">
        <f t="shared" si="4"/>
        <v>0</v>
      </c>
      <c r="E92" s="59" t="s">
        <v>54</v>
      </c>
    </row>
    <row r="93" spans="2:5" ht="13.5">
      <c r="B93">
        <v>148</v>
      </c>
      <c r="C93">
        <f>VLOOKUP(B93,'Ruwe scores'!$A$2:$B$206,2,FALSE)</f>
        <v>0</v>
      </c>
      <c r="D93">
        <f t="shared" si="4"/>
        <v>0</v>
      </c>
      <c r="E93" s="59" t="s">
        <v>61</v>
      </c>
    </row>
    <row r="94" spans="2:5" ht="13.5">
      <c r="B94" s="15">
        <f>COUNT(B79:B93)</f>
        <v>15</v>
      </c>
      <c r="C94" s="16">
        <f>AVERAGE(C79:C93)</f>
        <v>0</v>
      </c>
      <c r="D94" s="17">
        <f>SUM(D79:D93)</f>
        <v>0</v>
      </c>
      <c r="E94" s="68"/>
    </row>
    <row r="95" spans="1:5" ht="13.5">
      <c r="A95" s="25"/>
      <c r="B95" s="26"/>
      <c r="E95" s="67"/>
    </row>
    <row r="96" spans="1:5" ht="13.5">
      <c r="A96" s="25"/>
      <c r="B96" s="26"/>
      <c r="E96" s="67"/>
    </row>
    <row r="97" spans="1:5" ht="13.5">
      <c r="A97" s="2" t="s">
        <v>214</v>
      </c>
      <c r="B97" s="1"/>
      <c r="C97" s="1"/>
      <c r="D97" s="1"/>
      <c r="E97" s="67"/>
    </row>
    <row r="98" spans="2:5" ht="13.5">
      <c r="B98" s="14" t="s">
        <v>251</v>
      </c>
      <c r="C98" s="14" t="s">
        <v>252</v>
      </c>
      <c r="D98" s="14" t="s">
        <v>253</v>
      </c>
      <c r="E98" s="66"/>
    </row>
    <row r="99" spans="2:5" ht="13.5">
      <c r="B99">
        <v>14</v>
      </c>
      <c r="C99">
        <f>VLOOKUP(B99,'Ruwe scores'!$A$2:$B$206,2,FALSE)</f>
        <v>0</v>
      </c>
      <c r="D99">
        <f aca="true" t="shared" si="5" ref="D99:D107">IF(C99&gt;=$B$3,1,0)</f>
        <v>0</v>
      </c>
      <c r="E99" s="59" t="s">
        <v>237</v>
      </c>
    </row>
    <row r="100" spans="2:5" ht="13.5">
      <c r="B100">
        <v>28</v>
      </c>
      <c r="C100">
        <f>VLOOKUP(B100,'Ruwe scores'!$A$2:$B$206,2,FALSE)</f>
        <v>0</v>
      </c>
      <c r="D100">
        <f t="shared" si="5"/>
        <v>0</v>
      </c>
      <c r="E100" s="59" t="s">
        <v>129</v>
      </c>
    </row>
    <row r="101" spans="2:5" ht="13.5">
      <c r="B101">
        <v>35</v>
      </c>
      <c r="C101">
        <f>VLOOKUP(B101,'Ruwe scores'!$A$2:$B$206,2,FALSE)</f>
        <v>0</v>
      </c>
      <c r="D101">
        <f t="shared" si="5"/>
        <v>0</v>
      </c>
      <c r="E101" s="59" t="s">
        <v>133</v>
      </c>
    </row>
    <row r="102" spans="2:5" ht="13.5">
      <c r="B102">
        <v>37</v>
      </c>
      <c r="C102">
        <f>VLOOKUP(B102,'Ruwe scores'!$A$2:$B$206,2,FALSE)</f>
        <v>0</v>
      </c>
      <c r="D102">
        <f t="shared" si="5"/>
        <v>0</v>
      </c>
      <c r="E102" s="59" t="s">
        <v>135</v>
      </c>
    </row>
    <row r="103" spans="2:5" ht="13.5">
      <c r="B103">
        <v>57</v>
      </c>
      <c r="C103">
        <f>VLOOKUP(B103,'Ruwe scores'!$A$2:$B$206,2,FALSE)</f>
        <v>0</v>
      </c>
      <c r="D103">
        <f t="shared" si="5"/>
        <v>0</v>
      </c>
      <c r="E103" s="59" t="s">
        <v>197</v>
      </c>
    </row>
    <row r="104" spans="2:5" ht="13.5">
      <c r="B104">
        <v>116</v>
      </c>
      <c r="C104">
        <f>VLOOKUP(B104,'Ruwe scores'!$A$2:$B$206,2,FALSE)</f>
        <v>0</v>
      </c>
      <c r="D104">
        <f t="shared" si="5"/>
        <v>0</v>
      </c>
      <c r="E104" s="59" t="s">
        <v>77</v>
      </c>
    </row>
    <row r="105" spans="2:5" ht="13.5">
      <c r="B105">
        <v>145</v>
      </c>
      <c r="C105">
        <f>VLOOKUP(B105,'Ruwe scores'!$A$2:$B$206,2,FALSE)</f>
        <v>0</v>
      </c>
      <c r="D105">
        <f t="shared" si="5"/>
        <v>0</v>
      </c>
      <c r="E105" s="59" t="s">
        <v>100</v>
      </c>
    </row>
    <row r="106" spans="2:5" ht="13.5">
      <c r="B106">
        <v>163</v>
      </c>
      <c r="C106">
        <f>VLOOKUP(B106,'Ruwe scores'!$A$2:$B$206,2,FALSE)</f>
        <v>0</v>
      </c>
      <c r="D106">
        <f t="shared" si="5"/>
        <v>0</v>
      </c>
      <c r="E106" s="59" t="s">
        <v>2</v>
      </c>
    </row>
    <row r="107" spans="2:5" ht="13.5">
      <c r="B107">
        <v>175</v>
      </c>
      <c r="C107">
        <f>VLOOKUP(B107,'Ruwe scores'!$A$2:$B$206,2,FALSE)</f>
        <v>0</v>
      </c>
      <c r="D107">
        <f t="shared" si="5"/>
        <v>0</v>
      </c>
      <c r="E107" s="59" t="s">
        <v>86</v>
      </c>
    </row>
    <row r="108" spans="2:5" ht="13.5">
      <c r="B108" s="15">
        <f>COUNT(B99:B107)</f>
        <v>9</v>
      </c>
      <c r="C108" s="16">
        <f>AVERAGE(C99:C107)</f>
        <v>0</v>
      </c>
      <c r="D108" s="17">
        <f>SUM(D99:D107)</f>
        <v>0</v>
      </c>
      <c r="E108" s="66"/>
    </row>
    <row r="109" spans="1:5" ht="13.5">
      <c r="A109" s="25"/>
      <c r="B109" s="26"/>
      <c r="E109" s="67"/>
    </row>
    <row r="110" spans="1:5" ht="13.5">
      <c r="A110" s="25"/>
      <c r="B110" s="26"/>
      <c r="E110" s="67"/>
    </row>
    <row r="111" spans="1:5" ht="13.5">
      <c r="A111" s="2" t="s">
        <v>215</v>
      </c>
      <c r="B111" s="1"/>
      <c r="C111" s="1"/>
      <c r="D111" s="1"/>
      <c r="E111" s="65"/>
    </row>
    <row r="112" spans="2:5" ht="13.5">
      <c r="B112" s="14" t="s">
        <v>251</v>
      </c>
      <c r="C112" s="14" t="s">
        <v>252</v>
      </c>
      <c r="D112" s="14" t="s">
        <v>253</v>
      </c>
      <c r="E112" s="68"/>
    </row>
    <row r="113" spans="2:5" ht="13.5">
      <c r="B113">
        <v>3</v>
      </c>
      <c r="C113">
        <f>VLOOKUP(B113,'Ruwe scores'!$A$2:$B$206,2,FALSE)</f>
        <v>0</v>
      </c>
      <c r="D113">
        <f aca="true" t="shared" si="6" ref="D113:D121">IF(C113&gt;=$B$3,1,0)</f>
        <v>0</v>
      </c>
      <c r="E113" s="59" t="s">
        <v>152</v>
      </c>
    </row>
    <row r="114" spans="2:5" ht="13.5">
      <c r="B114">
        <v>4</v>
      </c>
      <c r="C114">
        <f>VLOOKUP(B114,'Ruwe scores'!$A$2:$B$206,2,FALSE)</f>
        <v>0</v>
      </c>
      <c r="D114">
        <f t="shared" si="6"/>
        <v>0</v>
      </c>
      <c r="E114" s="59" t="s">
        <v>208</v>
      </c>
    </row>
    <row r="115" spans="2:5" ht="13.5">
      <c r="B115">
        <v>38</v>
      </c>
      <c r="C115">
        <f>VLOOKUP(B115,'Ruwe scores'!$A$2:$B$206,2,FALSE)</f>
        <v>0</v>
      </c>
      <c r="D115">
        <f t="shared" si="6"/>
        <v>0</v>
      </c>
      <c r="E115" s="59" t="s">
        <v>184</v>
      </c>
    </row>
    <row r="116" spans="2:5" ht="13.5">
      <c r="B116">
        <v>54</v>
      </c>
      <c r="C116">
        <f>VLOOKUP(B116,'Ruwe scores'!$A$2:$B$206,2,FALSE)</f>
        <v>0</v>
      </c>
      <c r="D116">
        <f t="shared" si="6"/>
        <v>0</v>
      </c>
      <c r="E116" s="59" t="s">
        <v>146</v>
      </c>
    </row>
    <row r="117" spans="2:5" ht="13.5">
      <c r="B117">
        <v>95</v>
      </c>
      <c r="C117">
        <f>VLOOKUP(B117,'Ruwe scores'!$A$2:$B$206,2,FALSE)</f>
        <v>0</v>
      </c>
      <c r="D117">
        <f t="shared" si="6"/>
        <v>0</v>
      </c>
      <c r="E117" s="60" t="s">
        <v>140</v>
      </c>
    </row>
    <row r="118" spans="2:5" ht="13.5">
      <c r="B118">
        <v>106</v>
      </c>
      <c r="C118">
        <f>VLOOKUP(B118,'Ruwe scores'!$A$2:$B$206,2,FALSE)</f>
        <v>0</v>
      </c>
      <c r="D118">
        <f t="shared" si="6"/>
        <v>0</v>
      </c>
      <c r="E118" s="60" t="s">
        <v>112</v>
      </c>
    </row>
    <row r="119" spans="2:5" ht="13.5">
      <c r="B119">
        <v>107</v>
      </c>
      <c r="C119">
        <f>VLOOKUP(B119,'Ruwe scores'!$A$2:$B$206,2,FALSE)</f>
        <v>0</v>
      </c>
      <c r="D119">
        <f t="shared" si="6"/>
        <v>0</v>
      </c>
      <c r="E119" s="59" t="s">
        <v>69</v>
      </c>
    </row>
    <row r="120" spans="2:5" ht="13.5">
      <c r="B120">
        <v>158</v>
      </c>
      <c r="C120">
        <f>VLOOKUP(B120,'Ruwe scores'!$A$2:$B$206,2,FALSE)</f>
        <v>0</v>
      </c>
      <c r="D120">
        <f t="shared" si="6"/>
        <v>0</v>
      </c>
      <c r="E120" s="59" t="s">
        <v>28</v>
      </c>
    </row>
    <row r="121" spans="2:5" ht="13.5">
      <c r="B121">
        <v>166</v>
      </c>
      <c r="C121">
        <f>VLOOKUP(B121,'Ruwe scores'!$A$2:$B$206,2,FALSE)</f>
        <v>0</v>
      </c>
      <c r="D121">
        <f t="shared" si="6"/>
        <v>0</v>
      </c>
      <c r="E121" s="59" t="s">
        <v>79</v>
      </c>
    </row>
    <row r="122" spans="2:5" ht="13.5">
      <c r="B122" s="15">
        <f>COUNT(B113:B121)</f>
        <v>9</v>
      </c>
      <c r="C122" s="16">
        <f>AVERAGE(C113:C121)</f>
        <v>0</v>
      </c>
      <c r="D122" s="17">
        <f>SUM(D113:D121)</f>
        <v>0</v>
      </c>
      <c r="E122" s="68"/>
    </row>
    <row r="123" spans="1:5" ht="13.5">
      <c r="A123" s="25"/>
      <c r="B123" s="26"/>
      <c r="E123" s="67"/>
    </row>
    <row r="124" spans="1:5" ht="13.5">
      <c r="A124" s="25"/>
      <c r="B124" s="26"/>
      <c r="E124" s="67"/>
    </row>
    <row r="125" spans="1:5" ht="13.5">
      <c r="A125" s="2" t="s">
        <v>228</v>
      </c>
      <c r="B125" s="1"/>
      <c r="C125" s="1"/>
      <c r="D125" s="1"/>
      <c r="E125" s="65"/>
    </row>
    <row r="126" spans="2:12" ht="13.5">
      <c r="B126" s="14" t="s">
        <v>251</v>
      </c>
      <c r="C126" s="14" t="s">
        <v>252</v>
      </c>
      <c r="D126" s="14" t="s">
        <v>253</v>
      </c>
      <c r="E126" s="68"/>
      <c r="L126" s="6"/>
    </row>
    <row r="127" spans="2:5" ht="13.5">
      <c r="B127">
        <v>26</v>
      </c>
      <c r="C127">
        <f>VLOOKUP(B127,'Ruwe scores'!$A$2:$B$206,2,FALSE)</f>
        <v>0</v>
      </c>
      <c r="D127">
        <f>IF(C127&gt;=$B$3,1,0)</f>
        <v>0</v>
      </c>
      <c r="E127" s="58" t="s">
        <v>245</v>
      </c>
    </row>
    <row r="128" spans="2:5" ht="13.5">
      <c r="B128">
        <v>27</v>
      </c>
      <c r="C128">
        <f>VLOOKUP(B128,'Ruwe scores'!$A$2:$B$206,2,FALSE)</f>
        <v>0</v>
      </c>
      <c r="D128">
        <f aca="true" t="shared" si="7" ref="D128:D141">IF(C128&gt;=$B$3,1,0)</f>
        <v>0</v>
      </c>
      <c r="E128" s="58" t="s">
        <v>246</v>
      </c>
    </row>
    <row r="129" spans="2:5" ht="13.5">
      <c r="B129">
        <v>30</v>
      </c>
      <c r="C129">
        <f>VLOOKUP(B129,'Ruwe scores'!$A$2:$B$206,2,FALSE)</f>
        <v>0</v>
      </c>
      <c r="D129">
        <f t="shared" si="7"/>
        <v>0</v>
      </c>
      <c r="E129" s="58" t="s">
        <v>178</v>
      </c>
    </row>
    <row r="130" spans="2:5" ht="13.5">
      <c r="B130">
        <v>32</v>
      </c>
      <c r="C130">
        <f>VLOOKUP(B130,'Ruwe scores'!$A$2:$B$206,2,FALSE)</f>
        <v>0</v>
      </c>
      <c r="D130">
        <f t="shared" si="7"/>
        <v>0</v>
      </c>
      <c r="E130" s="59" t="s">
        <v>180</v>
      </c>
    </row>
    <row r="131" spans="2:5" ht="13.5">
      <c r="B131">
        <v>49</v>
      </c>
      <c r="C131">
        <f>VLOOKUP(B131,'Ruwe scores'!$A$2:$B$206,2,FALSE)</f>
        <v>0</v>
      </c>
      <c r="D131">
        <f t="shared" si="7"/>
        <v>0</v>
      </c>
      <c r="E131" s="59" t="s">
        <v>189</v>
      </c>
    </row>
    <row r="132" spans="2:5" ht="13.5">
      <c r="B132">
        <v>50</v>
      </c>
      <c r="C132">
        <f>VLOOKUP(B132,'Ruwe scores'!$A$2:$B$206,2,FALSE)</f>
        <v>0</v>
      </c>
      <c r="D132">
        <f t="shared" si="7"/>
        <v>0</v>
      </c>
      <c r="E132" s="59" t="s">
        <v>190</v>
      </c>
    </row>
    <row r="133" spans="2:5" ht="13.5">
      <c r="B133">
        <v>52</v>
      </c>
      <c r="C133">
        <f>VLOOKUP(B133,'Ruwe scores'!$A$2:$B$206,2,FALSE)</f>
        <v>0</v>
      </c>
      <c r="D133">
        <f t="shared" si="7"/>
        <v>0</v>
      </c>
      <c r="E133" s="59" t="s">
        <v>144</v>
      </c>
    </row>
    <row r="134" spans="2:5" ht="13.5">
      <c r="B134">
        <v>62</v>
      </c>
      <c r="C134">
        <f>VLOOKUP(B134,'Ruwe scores'!$A$2:$B$206,2,FALSE)</f>
        <v>0</v>
      </c>
      <c r="D134">
        <f t="shared" si="7"/>
        <v>0</v>
      </c>
      <c r="E134" s="59" t="s">
        <v>111</v>
      </c>
    </row>
    <row r="135" spans="2:5" ht="13.5">
      <c r="B135">
        <v>75</v>
      </c>
      <c r="C135">
        <f>VLOOKUP(B135,'Ruwe scores'!$A$2:$B$206,2,FALSE)</f>
        <v>0</v>
      </c>
      <c r="D135">
        <f t="shared" si="7"/>
        <v>0</v>
      </c>
      <c r="E135" s="59" t="s">
        <v>165</v>
      </c>
    </row>
    <row r="136" spans="2:5" ht="13.5">
      <c r="B136">
        <v>78</v>
      </c>
      <c r="C136">
        <f>VLOOKUP(B136,'Ruwe scores'!$A$2:$B$206,2,FALSE)</f>
        <v>0</v>
      </c>
      <c r="D136">
        <f t="shared" si="7"/>
        <v>0</v>
      </c>
      <c r="E136" s="59" t="s">
        <v>122</v>
      </c>
    </row>
    <row r="137" spans="2:5" ht="13.5">
      <c r="B137">
        <v>117</v>
      </c>
      <c r="C137">
        <f>VLOOKUP(B137,'Ruwe scores'!$A$2:$B$206,2,FALSE)</f>
        <v>0</v>
      </c>
      <c r="D137">
        <f t="shared" si="7"/>
        <v>0</v>
      </c>
      <c r="E137" s="59" t="s">
        <v>118</v>
      </c>
    </row>
    <row r="138" spans="2:5" ht="13.5">
      <c r="B138">
        <v>129</v>
      </c>
      <c r="C138">
        <f>VLOOKUP(B138,'Ruwe scores'!$A$2:$B$206,2,FALSE)</f>
        <v>0</v>
      </c>
      <c r="D138">
        <f t="shared" si="7"/>
        <v>0</v>
      </c>
      <c r="E138" s="59" t="s">
        <v>47</v>
      </c>
    </row>
    <row r="139" spans="2:5" ht="13.5">
      <c r="B139">
        <v>152</v>
      </c>
      <c r="C139">
        <f>VLOOKUP(B139,'Ruwe scores'!$A$2:$B$206,2,FALSE)</f>
        <v>0</v>
      </c>
      <c r="D139">
        <f t="shared" si="7"/>
        <v>0</v>
      </c>
      <c r="E139" s="59" t="s">
        <v>107</v>
      </c>
    </row>
    <row r="140" spans="2:5" ht="13.5">
      <c r="B140">
        <v>161</v>
      </c>
      <c r="C140">
        <f>VLOOKUP(B140,'Ruwe scores'!$A$2:$B$206,2,FALSE)</f>
        <v>0</v>
      </c>
      <c r="D140">
        <f t="shared" si="7"/>
        <v>0</v>
      </c>
      <c r="E140" s="59" t="s">
        <v>31</v>
      </c>
    </row>
    <row r="141" spans="2:5" ht="13.5">
      <c r="B141">
        <v>204</v>
      </c>
      <c r="C141">
        <f>VLOOKUP(B141,'Ruwe scores'!$A$2:$B$206,2,FALSE)</f>
        <v>0</v>
      </c>
      <c r="D141">
        <f t="shared" si="7"/>
        <v>0</v>
      </c>
      <c r="E141" s="59" t="s">
        <v>41</v>
      </c>
    </row>
    <row r="142" spans="2:5" ht="13.5">
      <c r="B142" s="15">
        <f>COUNT(B127:B141)</f>
        <v>15</v>
      </c>
      <c r="C142" s="16">
        <f>AVERAGE(C127:C141)</f>
        <v>0</v>
      </c>
      <c r="D142" s="17">
        <f>SUM(D127:D141)</f>
        <v>0</v>
      </c>
      <c r="E142" s="68"/>
    </row>
    <row r="143" ht="13.5">
      <c r="E143" s="67"/>
    </row>
    <row r="144" ht="13.5">
      <c r="E144" s="67"/>
    </row>
    <row r="145" spans="1:5" ht="13.5">
      <c r="A145" s="2" t="s">
        <v>230</v>
      </c>
      <c r="B145" s="1"/>
      <c r="C145" s="1"/>
      <c r="D145" s="1"/>
      <c r="E145" s="67"/>
    </row>
    <row r="146" spans="2:5" ht="13.5">
      <c r="B146" s="14" t="s">
        <v>251</v>
      </c>
      <c r="C146" s="14" t="s">
        <v>252</v>
      </c>
      <c r="D146" s="14" t="s">
        <v>253</v>
      </c>
      <c r="E146" s="66"/>
    </row>
    <row r="147" spans="2:5" ht="13.5">
      <c r="B147">
        <v>56</v>
      </c>
      <c r="C147">
        <f>VLOOKUP(B147,'Ruwe scores'!$A$2:$B$206,2,FALSE)</f>
        <v>0</v>
      </c>
      <c r="D147">
        <f aca="true" t="shared" si="8" ref="D147:D160">IF(C147&gt;=$B$3,1,0)</f>
        <v>0</v>
      </c>
      <c r="E147" s="58" t="s">
        <v>196</v>
      </c>
    </row>
    <row r="148" spans="2:5" ht="13.5">
      <c r="B148">
        <v>71</v>
      </c>
      <c r="C148">
        <f>VLOOKUP(B148,'Ruwe scores'!$A$2:$B$206,2,FALSE)</f>
        <v>0</v>
      </c>
      <c r="D148">
        <f t="shared" si="8"/>
        <v>0</v>
      </c>
      <c r="E148" s="58" t="s">
        <v>76</v>
      </c>
    </row>
    <row r="149" spans="2:5" ht="13.5">
      <c r="B149">
        <v>98</v>
      </c>
      <c r="C149">
        <f>VLOOKUP(B149,'Ruwe scores'!$A$2:$B$206,2,FALSE)</f>
        <v>0</v>
      </c>
      <c r="D149">
        <f t="shared" si="8"/>
        <v>0</v>
      </c>
      <c r="E149" s="58" t="s">
        <v>102</v>
      </c>
    </row>
    <row r="150" spans="2:5" ht="13.5">
      <c r="B150">
        <v>109</v>
      </c>
      <c r="C150">
        <f>VLOOKUP(B150,'Ruwe scores'!$A$2:$B$206,2,FALSE)</f>
        <v>0</v>
      </c>
      <c r="D150">
        <f t="shared" si="8"/>
        <v>0</v>
      </c>
      <c r="E150" s="58" t="s">
        <v>71</v>
      </c>
    </row>
    <row r="151" spans="2:5" ht="13.5">
      <c r="B151">
        <v>110</v>
      </c>
      <c r="C151">
        <f>VLOOKUP(B151,'Ruwe scores'!$A$2:$B$206,2,FALSE)</f>
        <v>0</v>
      </c>
      <c r="D151">
        <f t="shared" si="8"/>
        <v>0</v>
      </c>
      <c r="E151" s="58" t="s">
        <v>72</v>
      </c>
    </row>
    <row r="152" spans="2:5" ht="13.5">
      <c r="B152">
        <v>122</v>
      </c>
      <c r="C152">
        <f>VLOOKUP(B152,'Ruwe scores'!$A$2:$B$206,2,FALSE)</f>
        <v>0</v>
      </c>
      <c r="D152">
        <f t="shared" si="8"/>
        <v>0</v>
      </c>
      <c r="E152" s="58" t="s">
        <v>82</v>
      </c>
    </row>
    <row r="153" spans="2:5" ht="13.5">
      <c r="B153">
        <v>133</v>
      </c>
      <c r="C153">
        <f>VLOOKUP(B153,'Ruwe scores'!$A$2:$B$206,2,FALSE)</f>
        <v>0</v>
      </c>
      <c r="D153">
        <f t="shared" si="8"/>
        <v>0</v>
      </c>
      <c r="E153" s="58" t="s">
        <v>51</v>
      </c>
    </row>
    <row r="154" spans="2:5" ht="13.5">
      <c r="B154">
        <v>134</v>
      </c>
      <c r="C154">
        <f>VLOOKUP(B154,'Ruwe scores'!$A$2:$B$206,2,FALSE)</f>
        <v>0</v>
      </c>
      <c r="D154">
        <f t="shared" si="8"/>
        <v>0</v>
      </c>
      <c r="E154" s="58" t="s">
        <v>52</v>
      </c>
    </row>
    <row r="155" spans="2:5" ht="13.5">
      <c r="B155">
        <v>146</v>
      </c>
      <c r="C155">
        <f>VLOOKUP(B155,'Ruwe scores'!$A$2:$B$206,2,FALSE)</f>
        <v>0</v>
      </c>
      <c r="D155">
        <f t="shared" si="8"/>
        <v>0</v>
      </c>
      <c r="E155" s="58" t="s">
        <v>101</v>
      </c>
    </row>
    <row r="156" spans="2:5" ht="13.5">
      <c r="B156">
        <v>149</v>
      </c>
      <c r="C156">
        <f>VLOOKUP(B156,'Ruwe scores'!$A$2:$B$206,2,FALSE)</f>
        <v>0</v>
      </c>
      <c r="D156">
        <f t="shared" si="8"/>
        <v>0</v>
      </c>
      <c r="E156" s="58" t="s">
        <v>104</v>
      </c>
    </row>
    <row r="157" spans="2:5" ht="13.5">
      <c r="B157">
        <v>174</v>
      </c>
      <c r="C157">
        <f>VLOOKUP(B157,'Ruwe scores'!$A$2:$B$206,2,FALSE)</f>
        <v>0</v>
      </c>
      <c r="D157">
        <f t="shared" si="8"/>
        <v>0</v>
      </c>
      <c r="E157" s="58" t="s">
        <v>85</v>
      </c>
    </row>
    <row r="158" spans="2:5" ht="13.5">
      <c r="B158">
        <v>178</v>
      </c>
      <c r="C158">
        <f>VLOOKUP(B158,'Ruwe scores'!$A$2:$B$206,2,FALSE)</f>
        <v>0</v>
      </c>
      <c r="D158">
        <f t="shared" si="8"/>
        <v>0</v>
      </c>
      <c r="E158" s="58" t="s">
        <v>44</v>
      </c>
    </row>
    <row r="159" spans="2:5" ht="13.5">
      <c r="B159">
        <v>197</v>
      </c>
      <c r="C159">
        <f>VLOOKUP(B159,'Ruwe scores'!$A$2:$B$206,2,FALSE)</f>
        <v>0</v>
      </c>
      <c r="D159">
        <f t="shared" si="8"/>
        <v>0</v>
      </c>
      <c r="E159" s="58" t="s">
        <v>22</v>
      </c>
    </row>
    <row r="160" spans="2:5" ht="13.5">
      <c r="B160">
        <v>198</v>
      </c>
      <c r="C160">
        <f>VLOOKUP(B160,'Ruwe scores'!$A$2:$B$206,2,FALSE)</f>
        <v>0</v>
      </c>
      <c r="D160">
        <f t="shared" si="8"/>
        <v>0</v>
      </c>
      <c r="E160" s="58" t="s">
        <v>23</v>
      </c>
    </row>
    <row r="161" spans="2:5" ht="13.5">
      <c r="B161" s="15">
        <f>COUNT(B147:B160)</f>
        <v>14</v>
      </c>
      <c r="C161" s="16">
        <f>AVERAGE(C147:C160)</f>
        <v>0</v>
      </c>
      <c r="D161" s="17">
        <f>SUM(D147:D160)</f>
        <v>0</v>
      </c>
      <c r="E161" s="66"/>
    </row>
    <row r="162" ht="13.5">
      <c r="E162" s="67"/>
    </row>
    <row r="163" ht="13.5">
      <c r="E163" s="67"/>
    </row>
    <row r="164" spans="1:5" ht="13.5">
      <c r="A164" s="2" t="s">
        <v>231</v>
      </c>
      <c r="B164" s="1"/>
      <c r="C164" s="1"/>
      <c r="D164" s="1"/>
      <c r="E164" s="65"/>
    </row>
    <row r="165" spans="2:5" ht="13.5">
      <c r="B165" s="14" t="s">
        <v>251</v>
      </c>
      <c r="C165" s="14" t="s">
        <v>252</v>
      </c>
      <c r="D165" s="14" t="s">
        <v>253</v>
      </c>
      <c r="E165" s="68"/>
    </row>
    <row r="166" spans="2:5" ht="13.5">
      <c r="B166">
        <v>86</v>
      </c>
      <c r="C166">
        <f>VLOOKUP(B166,'Ruwe scores'!$A$2:$B$206,2,FALSE)</f>
        <v>0</v>
      </c>
      <c r="D166">
        <f aca="true" t="shared" si="9" ref="D166:D176">IF(C166&gt;=$B$3,1,0)</f>
        <v>0</v>
      </c>
      <c r="E166" s="59" t="s">
        <v>131</v>
      </c>
    </row>
    <row r="167" spans="2:5" ht="13.5">
      <c r="B167">
        <v>99</v>
      </c>
      <c r="C167">
        <f>VLOOKUP(B167,'Ruwe scores'!$A$2:$B$206,2,FALSE)</f>
        <v>0</v>
      </c>
      <c r="D167">
        <f t="shared" si="9"/>
        <v>0</v>
      </c>
      <c r="E167" s="59" t="s">
        <v>103</v>
      </c>
    </row>
    <row r="168" spans="2:5" ht="13.5">
      <c r="B168">
        <v>125</v>
      </c>
      <c r="C168">
        <f>VLOOKUP(B168,'Ruwe scores'!$A$2:$B$206,2,FALSE)</f>
        <v>0</v>
      </c>
      <c r="D168">
        <f t="shared" si="9"/>
        <v>0</v>
      </c>
      <c r="E168" s="59" t="s">
        <v>1</v>
      </c>
    </row>
    <row r="169" spans="2:5" ht="13.5">
      <c r="B169">
        <v>126</v>
      </c>
      <c r="C169">
        <f>VLOOKUP(B169,'Ruwe scores'!$A$2:$B$206,2,FALSE)</f>
        <v>0</v>
      </c>
      <c r="D169">
        <f t="shared" si="9"/>
        <v>0</v>
      </c>
      <c r="E169" s="59" t="s">
        <v>87</v>
      </c>
    </row>
    <row r="170" spans="2:5" ht="13.5">
      <c r="B170">
        <v>138</v>
      </c>
      <c r="C170">
        <f>VLOOKUP(B170,'Ruwe scores'!$A$2:$B$206,2,FALSE)</f>
        <v>0</v>
      </c>
      <c r="D170">
        <f t="shared" si="9"/>
        <v>0</v>
      </c>
      <c r="E170" s="59" t="s">
        <v>55</v>
      </c>
    </row>
    <row r="171" spans="2:5" ht="13.5">
      <c r="B171">
        <v>143</v>
      </c>
      <c r="C171">
        <f>VLOOKUP(B171,'Ruwe scores'!$A$2:$B$206,2,FALSE)</f>
        <v>0</v>
      </c>
      <c r="D171">
        <f t="shared" si="9"/>
        <v>0</v>
      </c>
      <c r="E171" s="59" t="s">
        <v>141</v>
      </c>
    </row>
    <row r="172" spans="2:5" ht="13.5">
      <c r="B172">
        <v>144</v>
      </c>
      <c r="C172">
        <f>VLOOKUP(B172,'Ruwe scores'!$A$2:$B$206,2,FALSE)</f>
        <v>0</v>
      </c>
      <c r="D172">
        <f t="shared" si="9"/>
        <v>0</v>
      </c>
      <c r="E172" s="59" t="s">
        <v>99</v>
      </c>
    </row>
    <row r="173" spans="2:5" ht="13.5">
      <c r="B173">
        <v>154</v>
      </c>
      <c r="C173">
        <f>VLOOKUP(B173,'Ruwe scores'!$A$2:$B$206,2,FALSE)</f>
        <v>0</v>
      </c>
      <c r="D173">
        <f t="shared" si="9"/>
        <v>0</v>
      </c>
      <c r="E173" s="59" t="s">
        <v>66</v>
      </c>
    </row>
    <row r="174" spans="2:5" ht="13.5">
      <c r="B174">
        <v>162</v>
      </c>
      <c r="C174">
        <f>VLOOKUP(B174,'Ruwe scores'!$A$2:$B$206,2,FALSE)</f>
        <v>0</v>
      </c>
      <c r="D174">
        <f t="shared" si="9"/>
        <v>0</v>
      </c>
      <c r="E174" s="59" t="s">
        <v>32</v>
      </c>
    </row>
    <row r="175" spans="2:5" ht="13.5">
      <c r="B175">
        <v>183</v>
      </c>
      <c r="C175">
        <f>VLOOKUP(B175,'Ruwe scores'!$A$2:$B$206,2,FALSE)</f>
        <v>0</v>
      </c>
      <c r="D175">
        <f t="shared" si="9"/>
        <v>0</v>
      </c>
      <c r="E175" s="59" t="s">
        <v>10</v>
      </c>
    </row>
    <row r="176" spans="2:5" ht="13.5">
      <c r="B176">
        <v>188</v>
      </c>
      <c r="C176">
        <f>VLOOKUP(B176,'Ruwe scores'!$A$2:$B$206,2,FALSE)</f>
        <v>0</v>
      </c>
      <c r="D176">
        <f t="shared" si="9"/>
        <v>0</v>
      </c>
      <c r="E176" s="59" t="s">
        <v>59</v>
      </c>
    </row>
    <row r="177" spans="2:5" ht="13.5">
      <c r="B177" s="15">
        <f>COUNT(B166:B176)</f>
        <v>11</v>
      </c>
      <c r="C177" s="16">
        <f>AVERAGE(C166:C176)</f>
        <v>0</v>
      </c>
      <c r="D177" s="17">
        <f>SUM(D166:D176)</f>
        <v>0</v>
      </c>
      <c r="E177" s="68"/>
    </row>
    <row r="178" ht="13.5">
      <c r="E178" s="67"/>
    </row>
    <row r="179" ht="13.5">
      <c r="E179" s="67"/>
    </row>
    <row r="180" spans="1:5" ht="13.5">
      <c r="A180" s="69" t="s">
        <v>218</v>
      </c>
      <c r="B180" s="1"/>
      <c r="C180" s="1"/>
      <c r="D180" s="1"/>
      <c r="E180" s="67"/>
    </row>
    <row r="181" spans="2:5" ht="13.5">
      <c r="B181" s="14" t="s">
        <v>251</v>
      </c>
      <c r="C181" s="14" t="s">
        <v>252</v>
      </c>
      <c r="D181" s="14" t="s">
        <v>253</v>
      </c>
      <c r="E181" s="66"/>
    </row>
    <row r="182" spans="2:5" ht="13.5">
      <c r="B182" s="31">
        <v>39</v>
      </c>
      <c r="C182">
        <f>VLOOKUP(B182,'Ruwe scores'!$A$2:$B$206,2,FALSE)</f>
        <v>0</v>
      </c>
      <c r="D182">
        <f aca="true" t="shared" si="10" ref="D182:D191">IF(C182&gt;=$B$3,1,0)</f>
        <v>0</v>
      </c>
      <c r="E182" s="58" t="s">
        <v>185</v>
      </c>
    </row>
    <row r="183" spans="2:5" ht="13.5">
      <c r="B183" s="31">
        <v>40</v>
      </c>
      <c r="C183">
        <f>VLOOKUP(B183,'Ruwe scores'!$A$2:$B$206,2,FALSE)</f>
        <v>0</v>
      </c>
      <c r="D183">
        <f t="shared" si="10"/>
        <v>0</v>
      </c>
      <c r="E183" s="58" t="s">
        <v>183</v>
      </c>
    </row>
    <row r="184" spans="2:5" ht="13.5">
      <c r="B184" s="31">
        <v>72</v>
      </c>
      <c r="C184">
        <f>VLOOKUP(B184,'Ruwe scores'!$A$2:$B$206,2,FALSE)</f>
        <v>0</v>
      </c>
      <c r="D184">
        <f t="shared" si="10"/>
        <v>0</v>
      </c>
      <c r="E184" s="58" t="s">
        <v>116</v>
      </c>
    </row>
    <row r="185" spans="2:5" ht="13.5">
      <c r="B185" s="31">
        <v>83</v>
      </c>
      <c r="C185">
        <f>VLOOKUP(B185,'Ruwe scores'!$A$2:$B$206,2,FALSE)</f>
        <v>0</v>
      </c>
      <c r="D185">
        <f t="shared" si="10"/>
        <v>0</v>
      </c>
      <c r="E185" s="58" t="s">
        <v>172</v>
      </c>
    </row>
    <row r="186" spans="2:5" ht="13.5">
      <c r="B186" s="31">
        <v>94</v>
      </c>
      <c r="C186">
        <f>VLOOKUP(B186,'Ruwe scores'!$A$2:$B$206,2,FALSE)</f>
        <v>0</v>
      </c>
      <c r="D186">
        <f t="shared" si="10"/>
        <v>0</v>
      </c>
      <c r="E186" s="58" t="s">
        <v>97</v>
      </c>
    </row>
    <row r="187" spans="2:5" ht="13.5">
      <c r="B187" s="31">
        <v>100</v>
      </c>
      <c r="C187">
        <f>VLOOKUP(B187,'Ruwe scores'!$A$2:$B$206,2,FALSE)</f>
        <v>0</v>
      </c>
      <c r="D187">
        <f t="shared" si="10"/>
        <v>0</v>
      </c>
      <c r="E187" s="58" t="s">
        <v>147</v>
      </c>
    </row>
    <row r="188" spans="2:5" ht="13.5">
      <c r="B188" s="31">
        <v>113</v>
      </c>
      <c r="C188">
        <f>VLOOKUP(B188,'Ruwe scores'!$A$2:$B$206,2,FALSE)</f>
        <v>0</v>
      </c>
      <c r="D188">
        <f t="shared" si="10"/>
        <v>0</v>
      </c>
      <c r="E188" s="58" t="s">
        <v>74</v>
      </c>
    </row>
    <row r="189" spans="2:5" ht="13.5">
      <c r="B189" s="31">
        <v>142</v>
      </c>
      <c r="C189">
        <f>VLOOKUP(B189,'Ruwe scores'!$A$2:$B$206,2,FALSE)</f>
        <v>0</v>
      </c>
      <c r="D189">
        <f t="shared" si="10"/>
        <v>0</v>
      </c>
      <c r="E189" s="58" t="s">
        <v>58</v>
      </c>
    </row>
    <row r="190" spans="2:5" ht="13.5">
      <c r="B190" s="31">
        <v>159</v>
      </c>
      <c r="C190">
        <f>VLOOKUP(B190,'Ruwe scores'!$A$2:$B$206,2,FALSE)</f>
        <v>0</v>
      </c>
      <c r="D190">
        <f t="shared" si="10"/>
        <v>0</v>
      </c>
      <c r="E190" s="58" t="s">
        <v>29</v>
      </c>
    </row>
    <row r="191" spans="2:5" ht="13.5">
      <c r="B191" s="31">
        <v>193</v>
      </c>
      <c r="C191">
        <f>VLOOKUP(B191,'Ruwe scores'!$A$2:$B$206,2,FALSE)</f>
        <v>0</v>
      </c>
      <c r="D191">
        <f t="shared" si="10"/>
        <v>0</v>
      </c>
      <c r="E191" s="58" t="s">
        <v>20</v>
      </c>
    </row>
    <row r="192" spans="2:5" ht="13.5">
      <c r="B192" s="15">
        <f>COUNT(B182:B191)</f>
        <v>10</v>
      </c>
      <c r="C192" s="16">
        <f>AVERAGE(C182:C191)</f>
        <v>0</v>
      </c>
      <c r="D192" s="17">
        <f>SUM(D182:D191)</f>
        <v>0</v>
      </c>
      <c r="E192" s="66"/>
    </row>
    <row r="193" ht="13.5">
      <c r="E193" s="67"/>
    </row>
    <row r="194" ht="13.5">
      <c r="E194" s="67"/>
    </row>
    <row r="195" spans="1:5" ht="13.5">
      <c r="A195" s="2" t="s">
        <v>217</v>
      </c>
      <c r="B195" s="1"/>
      <c r="C195" s="1"/>
      <c r="D195" s="1"/>
      <c r="E195" s="65"/>
    </row>
    <row r="196" spans="2:5" ht="13.5">
      <c r="B196" s="14" t="s">
        <v>251</v>
      </c>
      <c r="C196" s="14" t="s">
        <v>252</v>
      </c>
      <c r="D196" s="14" t="s">
        <v>253</v>
      </c>
      <c r="E196" s="68"/>
    </row>
    <row r="197" spans="2:5" ht="13.5">
      <c r="B197">
        <v>22</v>
      </c>
      <c r="C197">
        <f>VLOOKUP(B197,'Ruwe scores'!$A$2:$B$206,2,FALSE)</f>
        <v>0</v>
      </c>
      <c r="D197">
        <f aca="true" t="shared" si="11" ref="D197:D213">IF(C197&gt;=$B$3,1,0)</f>
        <v>0</v>
      </c>
      <c r="E197" s="59" t="s">
        <v>168</v>
      </c>
    </row>
    <row r="198" spans="2:5" ht="13.5">
      <c r="B198">
        <v>34</v>
      </c>
      <c r="C198">
        <f>VLOOKUP(B198,'Ruwe scores'!$A$2:$B$206,2,FALSE)</f>
        <v>0</v>
      </c>
      <c r="D198">
        <f t="shared" si="11"/>
        <v>0</v>
      </c>
      <c r="E198" s="59" t="s">
        <v>132</v>
      </c>
    </row>
    <row r="199" spans="2:5" ht="13.5">
      <c r="B199">
        <v>63</v>
      </c>
      <c r="C199">
        <f>VLOOKUP(B199,'Ruwe scores'!$A$2:$B$206,2,FALSE)</f>
        <v>0</v>
      </c>
      <c r="D199">
        <f t="shared" si="11"/>
        <v>0</v>
      </c>
      <c r="E199" s="59" t="s">
        <v>158</v>
      </c>
    </row>
    <row r="200" spans="2:5" ht="13.5">
      <c r="B200">
        <v>68</v>
      </c>
      <c r="C200">
        <f>VLOOKUP(B200,'Ruwe scores'!$A$2:$B$206,2,FALSE)</f>
        <v>0</v>
      </c>
      <c r="D200">
        <f t="shared" si="11"/>
        <v>0</v>
      </c>
      <c r="E200" s="59" t="s">
        <v>114</v>
      </c>
    </row>
    <row r="201" spans="2:5" ht="13.5">
      <c r="B201">
        <v>76</v>
      </c>
      <c r="C201">
        <f>VLOOKUP(B201,'Ruwe scores'!$A$2:$B$206,2,FALSE)</f>
        <v>0</v>
      </c>
      <c r="D201">
        <f t="shared" si="11"/>
        <v>0</v>
      </c>
      <c r="E201" s="59" t="s">
        <v>166</v>
      </c>
    </row>
    <row r="202" spans="2:5" ht="13.5">
      <c r="B202">
        <v>112</v>
      </c>
      <c r="C202">
        <f>VLOOKUP(B202,'Ruwe scores'!$A$2:$B$206,2,FALSE)</f>
        <v>0</v>
      </c>
      <c r="D202">
        <f t="shared" si="11"/>
        <v>0</v>
      </c>
      <c r="E202" s="59" t="s">
        <v>46</v>
      </c>
    </row>
    <row r="203" spans="2:5" ht="13.5">
      <c r="B203">
        <v>136</v>
      </c>
      <c r="C203">
        <f>VLOOKUP(B203,'Ruwe scores'!$A$2:$B$206,2,FALSE)</f>
        <v>0</v>
      </c>
      <c r="D203">
        <f t="shared" si="11"/>
        <v>0</v>
      </c>
      <c r="E203" s="59" t="s">
        <v>53</v>
      </c>
    </row>
    <row r="204" spans="2:5" ht="13.5">
      <c r="B204">
        <v>140</v>
      </c>
      <c r="C204">
        <f>VLOOKUP(B204,'Ruwe scores'!$A$2:$B$206,2,FALSE)</f>
        <v>0</v>
      </c>
      <c r="D204">
        <f t="shared" si="11"/>
        <v>0</v>
      </c>
      <c r="E204" s="59" t="s">
        <v>16</v>
      </c>
    </row>
    <row r="205" spans="2:5" ht="13.5">
      <c r="B205">
        <v>141</v>
      </c>
      <c r="C205">
        <f>VLOOKUP(B205,'Ruwe scores'!$A$2:$B$206,2,FALSE)</f>
        <v>0</v>
      </c>
      <c r="D205">
        <f t="shared" si="11"/>
        <v>0</v>
      </c>
      <c r="E205" s="59" t="s">
        <v>57</v>
      </c>
    </row>
    <row r="206" spans="2:5" ht="13.5">
      <c r="B206">
        <v>156</v>
      </c>
      <c r="C206">
        <f>VLOOKUP(B206,'Ruwe scores'!$A$2:$B$206,2,FALSE)</f>
        <v>0</v>
      </c>
      <c r="D206">
        <f t="shared" si="11"/>
        <v>0</v>
      </c>
      <c r="E206" s="59" t="s">
        <v>26</v>
      </c>
    </row>
    <row r="207" spans="2:5" ht="13.5">
      <c r="B207">
        <v>160</v>
      </c>
      <c r="C207">
        <f>VLOOKUP(B207,'Ruwe scores'!$A$2:$B$206,2,FALSE)</f>
        <v>0</v>
      </c>
      <c r="D207">
        <f t="shared" si="11"/>
        <v>0</v>
      </c>
      <c r="E207" s="59" t="s">
        <v>30</v>
      </c>
    </row>
    <row r="208" spans="2:5" ht="13.5">
      <c r="B208">
        <v>185</v>
      </c>
      <c r="C208">
        <f>VLOOKUP(B208,'Ruwe scores'!$A$2:$B$206,2,FALSE)</f>
        <v>0</v>
      </c>
      <c r="D208">
        <f t="shared" si="11"/>
        <v>0</v>
      </c>
      <c r="E208" s="59" t="s">
        <v>12</v>
      </c>
    </row>
    <row r="209" spans="2:5" ht="13.5">
      <c r="B209">
        <v>187</v>
      </c>
      <c r="C209">
        <f>VLOOKUP(B209,'Ruwe scores'!$A$2:$B$206,2,FALSE)</f>
        <v>0</v>
      </c>
      <c r="D209">
        <f t="shared" si="11"/>
        <v>0</v>
      </c>
      <c r="E209" s="59" t="s">
        <v>14</v>
      </c>
    </row>
    <row r="210" spans="2:5" ht="13.5">
      <c r="B210">
        <v>189</v>
      </c>
      <c r="C210">
        <f>VLOOKUP(B210,'Ruwe scores'!$A$2:$B$206,2,FALSE)</f>
        <v>0</v>
      </c>
      <c r="D210">
        <f t="shared" si="11"/>
        <v>0</v>
      </c>
      <c r="E210" s="59" t="s">
        <v>98</v>
      </c>
    </row>
    <row r="211" spans="2:5" ht="13.5">
      <c r="B211">
        <v>196</v>
      </c>
      <c r="C211">
        <f>VLOOKUP(B211,'Ruwe scores'!$A$2:$B$206,2,FALSE)</f>
        <v>0</v>
      </c>
      <c r="D211">
        <f t="shared" si="11"/>
        <v>0</v>
      </c>
      <c r="E211" s="59" t="s">
        <v>68</v>
      </c>
    </row>
    <row r="212" spans="2:5" ht="13.5">
      <c r="B212">
        <v>199</v>
      </c>
      <c r="C212">
        <f>VLOOKUP(B212,'Ruwe scores'!$A$2:$B$206,2,FALSE)</f>
        <v>0</v>
      </c>
      <c r="D212">
        <f t="shared" si="11"/>
        <v>0</v>
      </c>
      <c r="E212" s="59" t="s">
        <v>24</v>
      </c>
    </row>
    <row r="213" spans="2:5" ht="13.5">
      <c r="B213">
        <v>202</v>
      </c>
      <c r="C213">
        <f>VLOOKUP(B213,'Ruwe scores'!$A$2:$B$206,2,FALSE)</f>
        <v>0</v>
      </c>
      <c r="D213">
        <f t="shared" si="11"/>
        <v>0</v>
      </c>
      <c r="E213" s="59" t="s">
        <v>39</v>
      </c>
    </row>
    <row r="214" spans="2:5" ht="13.5">
      <c r="B214" s="15">
        <f>COUNT(B197:B213)</f>
        <v>17</v>
      </c>
      <c r="C214" s="16">
        <f>AVERAGE(C197:C213)</f>
        <v>0</v>
      </c>
      <c r="D214" s="17">
        <f>SUM(D197:D213)</f>
        <v>0</v>
      </c>
      <c r="E214" s="68"/>
    </row>
    <row r="215" ht="13.5">
      <c r="E215" s="67"/>
    </row>
    <row r="216" ht="13.5">
      <c r="E216" s="67"/>
    </row>
    <row r="217" spans="1:5" ht="13.5">
      <c r="A217" s="69" t="s">
        <v>216</v>
      </c>
      <c r="B217" s="1"/>
      <c r="C217" s="1"/>
      <c r="D217" s="1"/>
      <c r="E217" s="67"/>
    </row>
    <row r="218" spans="2:5" ht="13.5">
      <c r="B218" s="14" t="s">
        <v>251</v>
      </c>
      <c r="C218" s="14" t="s">
        <v>252</v>
      </c>
      <c r="D218" s="14" t="s">
        <v>253</v>
      </c>
      <c r="E218" s="66"/>
    </row>
    <row r="219" spans="2:5" ht="13.5">
      <c r="B219" s="31">
        <v>6</v>
      </c>
      <c r="C219">
        <f>VLOOKUP(B219,'Ruwe scores'!$A$2:$B$206,2,FALSE)</f>
        <v>0</v>
      </c>
      <c r="D219">
        <f aca="true" t="shared" si="12" ref="D219:D227">IF(C219&gt;=$B$3,1,0)</f>
        <v>0</v>
      </c>
      <c r="E219" s="58" t="s">
        <v>210</v>
      </c>
    </row>
    <row r="220" spans="2:5" ht="13.5">
      <c r="B220" s="31">
        <v>36</v>
      </c>
      <c r="C220">
        <f>VLOOKUP(B220,'Ruwe scores'!$A$2:$B$206,2,FALSE)</f>
        <v>0</v>
      </c>
      <c r="D220">
        <f t="shared" si="12"/>
        <v>0</v>
      </c>
      <c r="E220" s="58" t="s">
        <v>134</v>
      </c>
    </row>
    <row r="221" spans="2:5" ht="13.5">
      <c r="B221" s="31">
        <v>151</v>
      </c>
      <c r="C221">
        <f>VLOOKUP(B221,'Ruwe scores'!$A$2:$B$206,2,FALSE)</f>
        <v>0</v>
      </c>
      <c r="D221">
        <f t="shared" si="12"/>
        <v>0</v>
      </c>
      <c r="E221" s="58" t="s">
        <v>106</v>
      </c>
    </row>
    <row r="222" spans="2:5" ht="13.5">
      <c r="B222" s="31">
        <v>165</v>
      </c>
      <c r="C222">
        <f>VLOOKUP(B222,'Ruwe scores'!$A$2:$B$206,2,FALSE)</f>
        <v>0</v>
      </c>
      <c r="D222">
        <f t="shared" si="12"/>
        <v>0</v>
      </c>
      <c r="E222" s="58" t="s">
        <v>4</v>
      </c>
    </row>
    <row r="223" spans="2:5" ht="13.5">
      <c r="B223" s="31">
        <v>170</v>
      </c>
      <c r="C223">
        <f>VLOOKUP(B223,'Ruwe scores'!$A$2:$B$206,2,FALSE)</f>
        <v>0</v>
      </c>
      <c r="D223">
        <f t="shared" si="12"/>
        <v>0</v>
      </c>
      <c r="E223" s="58" t="s">
        <v>37</v>
      </c>
    </row>
    <row r="224" spans="2:5" ht="13.5">
      <c r="B224" s="31">
        <v>179</v>
      </c>
      <c r="C224">
        <f>VLOOKUP(B224,'Ruwe scores'!$A$2:$B$206,2,FALSE)</f>
        <v>0</v>
      </c>
      <c r="D224">
        <f t="shared" si="12"/>
        <v>0</v>
      </c>
      <c r="E224" s="58" t="s">
        <v>89</v>
      </c>
    </row>
    <row r="225" spans="2:5" ht="13.5">
      <c r="B225" s="31">
        <v>190</v>
      </c>
      <c r="C225">
        <f>VLOOKUP(B225,'Ruwe scores'!$A$2:$B$206,2,FALSE)</f>
        <v>0</v>
      </c>
      <c r="D225">
        <f t="shared" si="12"/>
        <v>0</v>
      </c>
      <c r="E225" s="58" t="s">
        <v>62</v>
      </c>
    </row>
    <row r="226" spans="2:5" ht="13.5">
      <c r="B226" s="31">
        <v>195</v>
      </c>
      <c r="C226">
        <f>VLOOKUP(B226,'Ruwe scores'!$A$2:$B$206,2,FALSE)</f>
        <v>0</v>
      </c>
      <c r="D226">
        <f t="shared" si="12"/>
        <v>0</v>
      </c>
      <c r="E226" s="58" t="s">
        <v>67</v>
      </c>
    </row>
    <row r="227" spans="2:5" ht="13.5">
      <c r="B227" s="31">
        <v>201</v>
      </c>
      <c r="C227">
        <f>VLOOKUP(B227,'Ruwe scores'!$A$2:$B$206,2,FALSE)</f>
        <v>0</v>
      </c>
      <c r="D227">
        <f t="shared" si="12"/>
        <v>0</v>
      </c>
      <c r="E227" s="58" t="s">
        <v>36</v>
      </c>
    </row>
    <row r="228" spans="2:5" ht="13.5">
      <c r="B228" s="15">
        <f>COUNT(B219:B227)</f>
        <v>9</v>
      </c>
      <c r="C228" s="16">
        <f>AVERAGE(C219:C227)</f>
        <v>0</v>
      </c>
      <c r="D228" s="17">
        <f>SUM(D219:D227)</f>
        <v>0</v>
      </c>
      <c r="E228" s="66"/>
    </row>
    <row r="229" ht="13.5">
      <c r="E229" s="67"/>
    </row>
    <row r="230" ht="13.5">
      <c r="E230" s="67"/>
    </row>
    <row r="231" spans="1:5" ht="13.5">
      <c r="A231" s="2" t="s">
        <v>232</v>
      </c>
      <c r="B231" s="1"/>
      <c r="C231" s="1"/>
      <c r="D231" s="1"/>
      <c r="E231" s="65"/>
    </row>
    <row r="232" spans="2:5" ht="13.5">
      <c r="B232" s="14" t="s">
        <v>251</v>
      </c>
      <c r="C232" s="14" t="s">
        <v>252</v>
      </c>
      <c r="D232" s="14" t="s">
        <v>253</v>
      </c>
      <c r="E232" s="68"/>
    </row>
    <row r="233" spans="2:5" ht="13.5">
      <c r="B233">
        <v>17</v>
      </c>
      <c r="C233">
        <f>VLOOKUP(B233,'Ruwe scores'!$A$2:$B$206,2,FALSE)</f>
        <v>0</v>
      </c>
      <c r="D233">
        <f aca="true" t="shared" si="13" ref="D233:D248">IF(C233&gt;=$B$3,1,0)</f>
        <v>0</v>
      </c>
      <c r="E233" s="59" t="s">
        <v>163</v>
      </c>
    </row>
    <row r="234" spans="2:5" ht="13.5">
      <c r="B234">
        <v>25</v>
      </c>
      <c r="C234">
        <f>VLOOKUP(B234,'Ruwe scores'!$A$2:$B$206,2,FALSE)</f>
        <v>0</v>
      </c>
      <c r="D234">
        <f t="shared" si="13"/>
        <v>0</v>
      </c>
      <c r="E234" s="59" t="s">
        <v>244</v>
      </c>
    </row>
    <row r="235" spans="2:5" ht="13.5">
      <c r="B235">
        <v>55</v>
      </c>
      <c r="C235">
        <f>VLOOKUP(B235,'Ruwe scores'!$A$2:$B$206,2,FALSE)</f>
        <v>0</v>
      </c>
      <c r="D235">
        <f t="shared" si="13"/>
        <v>0</v>
      </c>
      <c r="E235" s="65" t="s">
        <v>195</v>
      </c>
    </row>
    <row r="236" spans="2:5" ht="13.5">
      <c r="B236">
        <v>65</v>
      </c>
      <c r="C236">
        <f>VLOOKUP(B236,'Ruwe scores'!$A$2:$B$206,2,FALSE)</f>
        <v>0</v>
      </c>
      <c r="D236">
        <f t="shared" si="13"/>
        <v>0</v>
      </c>
      <c r="E236" s="59" t="s">
        <v>160</v>
      </c>
    </row>
    <row r="237" spans="2:5" ht="13.5">
      <c r="B237">
        <v>79</v>
      </c>
      <c r="C237">
        <f>VLOOKUP(B237,'Ruwe scores'!$A$2:$B$206,2,FALSE)</f>
        <v>0</v>
      </c>
      <c r="D237">
        <f t="shared" si="13"/>
        <v>0</v>
      </c>
      <c r="E237" s="59" t="s">
        <v>123</v>
      </c>
    </row>
    <row r="238" spans="2:5" ht="13.5">
      <c r="B238">
        <v>118</v>
      </c>
      <c r="C238">
        <f>VLOOKUP(B238,'Ruwe scores'!$A$2:$B$206,2,FALSE)</f>
        <v>0</v>
      </c>
      <c r="D238">
        <f t="shared" si="13"/>
        <v>0</v>
      </c>
      <c r="E238" s="59" t="s">
        <v>164</v>
      </c>
    </row>
    <row r="239" spans="2:5" ht="13.5">
      <c r="B239">
        <v>131</v>
      </c>
      <c r="C239">
        <f>VLOOKUP(B239,'Ruwe scores'!$A$2:$B$206,2,FALSE)</f>
        <v>0</v>
      </c>
      <c r="D239">
        <f t="shared" si="13"/>
        <v>0</v>
      </c>
      <c r="E239" s="59" t="s">
        <v>49</v>
      </c>
    </row>
    <row r="240" spans="2:5" ht="13.5">
      <c r="B240">
        <v>147</v>
      </c>
      <c r="C240">
        <f>VLOOKUP(B240,'Ruwe scores'!$A$2:$B$206,2,FALSE)</f>
        <v>0</v>
      </c>
      <c r="D240">
        <f t="shared" si="13"/>
        <v>0</v>
      </c>
      <c r="E240" s="59" t="s">
        <v>60</v>
      </c>
    </row>
    <row r="241" spans="2:5" ht="13.5">
      <c r="B241">
        <v>153</v>
      </c>
      <c r="C241">
        <f>VLOOKUP(B241,'Ruwe scores'!$A$2:$B$206,2,FALSE)</f>
        <v>0</v>
      </c>
      <c r="D241">
        <f t="shared" si="13"/>
        <v>0</v>
      </c>
      <c r="E241" s="59" t="s">
        <v>65</v>
      </c>
    </row>
    <row r="242" spans="2:5" ht="13.5">
      <c r="B242">
        <v>157</v>
      </c>
      <c r="C242">
        <f>VLOOKUP(B242,'Ruwe scores'!$A$2:$B$206,2,FALSE)</f>
        <v>0</v>
      </c>
      <c r="D242">
        <f t="shared" si="13"/>
        <v>0</v>
      </c>
      <c r="E242" s="59" t="s">
        <v>27</v>
      </c>
    </row>
    <row r="243" spans="2:5" ht="13.5">
      <c r="B243">
        <v>168</v>
      </c>
      <c r="C243">
        <f>VLOOKUP(B243,'Ruwe scores'!$A$2:$B$206,2,FALSE)</f>
        <v>0</v>
      </c>
      <c r="D243">
        <f t="shared" si="13"/>
        <v>0</v>
      </c>
      <c r="E243" s="59" t="s">
        <v>119</v>
      </c>
    </row>
    <row r="244" spans="2:5" ht="13.5">
      <c r="B244">
        <v>171</v>
      </c>
      <c r="C244">
        <f>VLOOKUP(B244,'Ruwe scores'!$A$2:$B$206,2,FALSE)</f>
        <v>0</v>
      </c>
      <c r="D244">
        <f t="shared" si="13"/>
        <v>0</v>
      </c>
      <c r="E244" s="59" t="s">
        <v>38</v>
      </c>
    </row>
    <row r="245" spans="2:5" ht="13.5">
      <c r="B245">
        <v>180</v>
      </c>
      <c r="C245">
        <f>VLOOKUP(B245,'Ruwe scores'!$A$2:$B$206,2,FALSE)</f>
        <v>0</v>
      </c>
      <c r="D245">
        <f t="shared" si="13"/>
        <v>0</v>
      </c>
      <c r="E245" s="59" t="s">
        <v>7</v>
      </c>
    </row>
    <row r="246" spans="2:5" ht="13.5">
      <c r="B246">
        <v>186</v>
      </c>
      <c r="C246">
        <f>VLOOKUP(B246,'Ruwe scores'!$A$2:$B$206,2,FALSE)</f>
        <v>0</v>
      </c>
      <c r="D246">
        <f t="shared" si="13"/>
        <v>0</v>
      </c>
      <c r="E246" s="59" t="s">
        <v>13</v>
      </c>
    </row>
    <row r="247" spans="2:5" ht="13.5">
      <c r="B247">
        <v>203</v>
      </c>
      <c r="C247">
        <f>VLOOKUP(B247,'Ruwe scores'!$A$2:$B$206,2,FALSE)</f>
        <v>0</v>
      </c>
      <c r="D247">
        <f t="shared" si="13"/>
        <v>0</v>
      </c>
      <c r="E247" s="59" t="s">
        <v>40</v>
      </c>
    </row>
    <row r="248" spans="2:5" ht="13.5">
      <c r="B248">
        <v>205</v>
      </c>
      <c r="C248">
        <f>VLOOKUP(B248,'Ruwe scores'!$A$2:$B$206,2,FALSE)</f>
        <v>0</v>
      </c>
      <c r="D248">
        <f t="shared" si="13"/>
        <v>0</v>
      </c>
      <c r="E248" s="59" t="s">
        <v>45</v>
      </c>
    </row>
    <row r="249" spans="2:5" ht="13.5">
      <c r="B249" s="15">
        <f>COUNT(B233:B248)</f>
        <v>16</v>
      </c>
      <c r="C249" s="16">
        <f>AVERAGE(C233:C248)</f>
        <v>0</v>
      </c>
      <c r="D249" s="17">
        <f>SUM(D233:D248)</f>
        <v>0</v>
      </c>
      <c r="E249" s="68"/>
    </row>
    <row r="250" ht="13.5">
      <c r="E250" s="67"/>
    </row>
    <row r="251" ht="13.5">
      <c r="E251" s="67"/>
    </row>
    <row r="252" spans="1:5" ht="13.5">
      <c r="A252" s="2" t="s">
        <v>233</v>
      </c>
      <c r="B252" s="1"/>
      <c r="C252" s="1"/>
      <c r="D252" s="1"/>
      <c r="E252" s="67"/>
    </row>
    <row r="253" spans="2:5" ht="13.5">
      <c r="B253" s="14" t="s">
        <v>251</v>
      </c>
      <c r="C253" s="14" t="s">
        <v>252</v>
      </c>
      <c r="D253" s="14" t="s">
        <v>253</v>
      </c>
      <c r="E253" s="66"/>
    </row>
    <row r="254" spans="2:5" ht="13.5">
      <c r="B254">
        <v>21</v>
      </c>
      <c r="C254">
        <f>VLOOKUP(B254,'Ruwe scores'!$A$2:$B$206,2,FALSE)</f>
        <v>0</v>
      </c>
      <c r="D254">
        <f aca="true" t="shared" si="14" ref="D254:D264">IF(C254&gt;=$B$3,1,0)</f>
        <v>0</v>
      </c>
      <c r="E254" s="58" t="s">
        <v>243</v>
      </c>
    </row>
    <row r="255" spans="2:5" ht="13.5">
      <c r="B255">
        <v>48</v>
      </c>
      <c r="C255">
        <f>VLOOKUP(B255,'Ruwe scores'!$A$2:$B$206,2,FALSE)</f>
        <v>0</v>
      </c>
      <c r="D255">
        <f t="shared" si="14"/>
        <v>0</v>
      </c>
      <c r="E255" s="58" t="s">
        <v>188</v>
      </c>
    </row>
    <row r="256" spans="2:5" ht="13.5">
      <c r="B256">
        <v>91</v>
      </c>
      <c r="C256">
        <f>VLOOKUP(B256,'Ruwe scores'!$A$2:$B$206,2,FALSE)</f>
        <v>0</v>
      </c>
      <c r="D256">
        <f t="shared" si="14"/>
        <v>0</v>
      </c>
      <c r="E256" s="58" t="s">
        <v>56</v>
      </c>
    </row>
    <row r="257" spans="2:5" ht="13.5">
      <c r="B257">
        <v>93</v>
      </c>
      <c r="C257">
        <f>VLOOKUP(B257,'Ruwe scores'!$A$2:$B$206,2,FALSE)</f>
        <v>0</v>
      </c>
      <c r="D257">
        <f t="shared" si="14"/>
        <v>0</v>
      </c>
      <c r="E257" s="58" t="s">
        <v>96</v>
      </c>
    </row>
    <row r="258" spans="2:5" ht="13.5">
      <c r="B258">
        <v>102</v>
      </c>
      <c r="C258">
        <f>VLOOKUP(B258,'Ruwe scores'!$A$2:$B$206,2,FALSE)</f>
        <v>0</v>
      </c>
      <c r="D258">
        <f t="shared" si="14"/>
        <v>0</v>
      </c>
      <c r="E258" s="58" t="s">
        <v>149</v>
      </c>
    </row>
    <row r="259" spans="2:5" ht="13.5">
      <c r="B259">
        <v>105</v>
      </c>
      <c r="C259">
        <f>VLOOKUP(B259,'Ruwe scores'!$A$2:$B$206,2,FALSE)</f>
        <v>0</v>
      </c>
      <c r="D259">
        <f t="shared" si="14"/>
        <v>0</v>
      </c>
      <c r="E259" s="58" t="s">
        <v>110</v>
      </c>
    </row>
    <row r="260" spans="2:5" ht="13.5">
      <c r="B260">
        <v>111</v>
      </c>
      <c r="C260">
        <f>VLOOKUP(B260,'Ruwe scores'!$A$2:$B$206,2,FALSE)</f>
        <v>0</v>
      </c>
      <c r="D260">
        <f t="shared" si="14"/>
        <v>0</v>
      </c>
      <c r="E260" s="58" t="s">
        <v>73</v>
      </c>
    </row>
    <row r="261" spans="2:5" ht="13.5">
      <c r="B261">
        <v>139</v>
      </c>
      <c r="C261">
        <f>VLOOKUP(B261,'Ruwe scores'!$A$2:$B$206,2,FALSE)</f>
        <v>0</v>
      </c>
      <c r="D261">
        <f t="shared" si="14"/>
        <v>0</v>
      </c>
      <c r="E261" s="58" t="s">
        <v>15</v>
      </c>
    </row>
    <row r="262" spans="2:5" ht="13.5">
      <c r="B262">
        <v>182</v>
      </c>
      <c r="C262">
        <f>VLOOKUP(B262,'Ruwe scores'!$A$2:$B$206,2,FALSE)</f>
        <v>0</v>
      </c>
      <c r="D262">
        <f t="shared" si="14"/>
        <v>0</v>
      </c>
      <c r="E262" s="58" t="s">
        <v>9</v>
      </c>
    </row>
    <row r="263" spans="2:5" ht="13.5">
      <c r="B263">
        <v>191</v>
      </c>
      <c r="C263">
        <f>VLOOKUP(B263,'Ruwe scores'!$A$2:$B$206,2,FALSE)</f>
        <v>0</v>
      </c>
      <c r="D263">
        <f t="shared" si="14"/>
        <v>0</v>
      </c>
      <c r="E263" s="58" t="s">
        <v>63</v>
      </c>
    </row>
    <row r="264" spans="2:5" ht="13.5">
      <c r="B264">
        <v>200</v>
      </c>
      <c r="C264">
        <f>VLOOKUP(B264,'Ruwe scores'!$A$2:$B$206,2,FALSE)</f>
        <v>0</v>
      </c>
      <c r="D264">
        <f t="shared" si="14"/>
        <v>0</v>
      </c>
      <c r="E264" s="58" t="s">
        <v>35</v>
      </c>
    </row>
    <row r="265" spans="2:5" ht="13.5">
      <c r="B265" s="15">
        <f>COUNT(B254:B264)</f>
        <v>11</v>
      </c>
      <c r="C265" s="16">
        <f>AVERAGE(C254:C264)</f>
        <v>0</v>
      </c>
      <c r="D265" s="17">
        <f>SUM(D254:D264)</f>
        <v>0</v>
      </c>
      <c r="E265" s="66"/>
    </row>
    <row r="266" ht="13.5">
      <c r="E266" s="67"/>
    </row>
    <row r="267" ht="13.5">
      <c r="E267" s="67"/>
    </row>
    <row r="268" spans="1:5" ht="13.5">
      <c r="A268" s="2" t="s">
        <v>19</v>
      </c>
      <c r="B268" s="1"/>
      <c r="C268" s="1"/>
      <c r="D268" s="1"/>
      <c r="E268" s="65"/>
    </row>
    <row r="269" spans="2:5" ht="13.5">
      <c r="B269" s="14" t="s">
        <v>251</v>
      </c>
      <c r="C269" s="14" t="s">
        <v>252</v>
      </c>
      <c r="D269" s="14" t="s">
        <v>253</v>
      </c>
      <c r="E269" s="68"/>
    </row>
    <row r="270" spans="2:5" ht="13.5">
      <c r="B270">
        <v>10</v>
      </c>
      <c r="C270">
        <f>VLOOKUP(B270,'Ruwe scores'!$A$2:$B$206,2,FALSE)</f>
        <v>0</v>
      </c>
      <c r="D270">
        <f aca="true" t="shared" si="15" ref="D270:D284">IF(C270&gt;=$B$3,1,0)</f>
        <v>0</v>
      </c>
      <c r="E270" s="59" t="s">
        <v>222</v>
      </c>
    </row>
    <row r="271" spans="2:5" ht="13.5">
      <c r="B271">
        <v>13</v>
      </c>
      <c r="C271">
        <f>VLOOKUP(B271,'Ruwe scores'!$A$2:$B$206,2,FALSE)</f>
        <v>0</v>
      </c>
      <c r="D271">
        <f t="shared" si="15"/>
        <v>0</v>
      </c>
      <c r="E271" s="59" t="s">
        <v>236</v>
      </c>
    </row>
    <row r="272" spans="2:5" ht="13.5">
      <c r="B272">
        <v>46</v>
      </c>
      <c r="C272">
        <f>VLOOKUP(B272,'Ruwe scores'!$A$2:$B$206,2,FALSE)</f>
        <v>0</v>
      </c>
      <c r="D272">
        <f t="shared" si="15"/>
        <v>0</v>
      </c>
      <c r="E272" s="59" t="s">
        <v>213</v>
      </c>
    </row>
    <row r="273" spans="2:5" ht="13.5">
      <c r="B273">
        <v>51</v>
      </c>
      <c r="C273">
        <f>VLOOKUP(B273,'Ruwe scores'!$A$2:$B$206,2,FALSE)</f>
        <v>0</v>
      </c>
      <c r="D273">
        <f t="shared" si="15"/>
        <v>0</v>
      </c>
      <c r="E273" s="59" t="s">
        <v>143</v>
      </c>
    </row>
    <row r="274" spans="2:5" ht="13.5">
      <c r="B274">
        <v>59</v>
      </c>
      <c r="C274">
        <f>VLOOKUP(B274,'Ruwe scores'!$A$2:$B$206,2,FALSE)</f>
        <v>0</v>
      </c>
      <c r="D274">
        <f t="shared" si="15"/>
        <v>0</v>
      </c>
      <c r="E274" s="59" t="s">
        <v>153</v>
      </c>
    </row>
    <row r="275" spans="2:5" ht="13.5">
      <c r="B275">
        <v>67</v>
      </c>
      <c r="C275">
        <f>VLOOKUP(B275,'Ruwe scores'!$A$2:$B$206,2,FALSE)</f>
        <v>0</v>
      </c>
      <c r="D275">
        <f t="shared" si="15"/>
        <v>0</v>
      </c>
      <c r="E275" s="59" t="s">
        <v>113</v>
      </c>
    </row>
    <row r="276" spans="2:5" ht="13.5">
      <c r="B276">
        <v>73</v>
      </c>
      <c r="C276">
        <f>VLOOKUP(B276,'Ruwe scores'!$A$2:$B$206,2,FALSE)</f>
        <v>0</v>
      </c>
      <c r="D276">
        <f t="shared" si="15"/>
        <v>0</v>
      </c>
      <c r="E276" s="60" t="s">
        <v>117</v>
      </c>
    </row>
    <row r="277" spans="2:5" ht="13.5">
      <c r="B277">
        <v>84</v>
      </c>
      <c r="C277">
        <f>VLOOKUP(B277,'Ruwe scores'!$A$2:$B$206,2,FALSE)</f>
        <v>0</v>
      </c>
      <c r="D277">
        <f t="shared" si="15"/>
        <v>0</v>
      </c>
      <c r="E277" s="59" t="s">
        <v>173</v>
      </c>
    </row>
    <row r="278" spans="2:5" ht="13.5">
      <c r="B278">
        <v>85</v>
      </c>
      <c r="C278">
        <f>VLOOKUP(B278,'Ruwe scores'!$A$2:$B$206,2,FALSE)</f>
        <v>0</v>
      </c>
      <c r="D278">
        <f t="shared" si="15"/>
        <v>0</v>
      </c>
      <c r="E278" s="59" t="s">
        <v>128</v>
      </c>
    </row>
    <row r="279" spans="2:5" ht="13.5">
      <c r="B279">
        <v>88</v>
      </c>
      <c r="C279">
        <f>VLOOKUP(B279,'Ruwe scores'!$A$2:$B$206,2,FALSE)</f>
        <v>0</v>
      </c>
      <c r="D279">
        <f t="shared" si="15"/>
        <v>0</v>
      </c>
      <c r="E279" s="59" t="s">
        <v>91</v>
      </c>
    </row>
    <row r="280" spans="2:5" ht="13.5">
      <c r="B280">
        <v>92</v>
      </c>
      <c r="C280">
        <f>VLOOKUP(B280,'Ruwe scores'!$A$2:$B$206,2,FALSE)</f>
        <v>0</v>
      </c>
      <c r="D280">
        <f t="shared" si="15"/>
        <v>0</v>
      </c>
      <c r="E280" s="59" t="s">
        <v>95</v>
      </c>
    </row>
    <row r="281" spans="2:5" ht="13.5">
      <c r="B281">
        <v>108</v>
      </c>
      <c r="C281">
        <f>VLOOKUP(B281,'Ruwe scores'!$A$2:$B$206,2,FALSE)</f>
        <v>0</v>
      </c>
      <c r="D281">
        <f t="shared" si="15"/>
        <v>0</v>
      </c>
      <c r="E281" s="59" t="s">
        <v>70</v>
      </c>
    </row>
    <row r="282" spans="2:5" ht="13.5">
      <c r="B282">
        <v>119</v>
      </c>
      <c r="C282">
        <f>VLOOKUP(B282,'Ruwe scores'!$A$2:$B$206,2,FALSE)</f>
        <v>0</v>
      </c>
      <c r="D282">
        <f t="shared" si="15"/>
        <v>0</v>
      </c>
      <c r="E282" s="59" t="s">
        <v>120</v>
      </c>
    </row>
    <row r="283" spans="2:5" ht="13.5">
      <c r="B283">
        <v>135</v>
      </c>
      <c r="C283">
        <f>VLOOKUP(B283,'Ruwe scores'!$A$2:$B$206,2,FALSE)</f>
        <v>0</v>
      </c>
      <c r="D283">
        <f t="shared" si="15"/>
        <v>0</v>
      </c>
      <c r="E283" s="59" t="s">
        <v>0</v>
      </c>
    </row>
    <row r="284" spans="2:5" ht="13.5">
      <c r="B284">
        <v>167</v>
      </c>
      <c r="C284">
        <f>VLOOKUP(B284,'Ruwe scores'!$A$2:$B$206,2,FALSE)</f>
        <v>0</v>
      </c>
      <c r="D284">
        <f t="shared" si="15"/>
        <v>0</v>
      </c>
      <c r="E284" s="59" t="s">
        <v>78</v>
      </c>
    </row>
    <row r="285" spans="2:5" ht="13.5">
      <c r="B285" s="15">
        <f>COUNT(B270:B284)</f>
        <v>15</v>
      </c>
      <c r="C285" s="16">
        <f>AVERAGE(C270:C284)</f>
        <v>0</v>
      </c>
      <c r="D285" s="17">
        <f>SUM(D270:D284)</f>
        <v>0</v>
      </c>
      <c r="E285" s="68"/>
    </row>
    <row r="307" spans="1:4" ht="10.5">
      <c r="A307" s="57"/>
      <c r="B307" s="56"/>
      <c r="C307" s="56"/>
      <c r="D307" s="56"/>
    </row>
  </sheetData>
  <sheetProtection/>
  <printOptions/>
  <pageMargins left="0.32" right="0.32" top="0.45" bottom="0.36" header="0.25" footer="0.19"/>
  <pageSetup horizontalDpi="300" verticalDpi="300" orientation="landscape" paperSize="9"/>
  <headerFooter alignWithMargins="0">
    <oddHeader>&amp;C&amp;A</oddHeader>
    <oddFooter>&amp;CPage &amp;P</oddFooter>
  </headerFooter>
  <rowBreaks count="2" manualBreakCount="2">
    <brk id="39" max="255" man="1"/>
    <brk id="163" max="255" man="1"/>
  </rowBreaks>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4">
      <selection activeCell="I18" sqref="I18"/>
    </sheetView>
  </sheetViews>
  <sheetFormatPr defaultColWidth="9.00390625" defaultRowHeight="12"/>
  <cols>
    <col min="1" max="1" width="29.421875" style="0" customWidth="1"/>
    <col min="2" max="2" width="13.421875" style="0" customWidth="1"/>
    <col min="3" max="3" width="11.140625" style="0" customWidth="1"/>
    <col min="4" max="4" width="20.8515625" style="0" customWidth="1"/>
    <col min="5" max="5" width="9.00390625" style="0" customWidth="1"/>
    <col min="6" max="6" width="13.421875" style="0" customWidth="1"/>
    <col min="7" max="7" width="9.00390625" style="0" customWidth="1"/>
    <col min="8" max="8" width="12.8515625" style="0" customWidth="1"/>
  </cols>
  <sheetData>
    <row r="1" spans="1:8" ht="16.5" customHeight="1" thickBot="1">
      <c r="A1" s="28" t="s">
        <v>219</v>
      </c>
      <c r="B1" s="29" t="s">
        <v>254</v>
      </c>
      <c r="C1" s="29" t="s">
        <v>255</v>
      </c>
      <c r="D1" s="29" t="s">
        <v>256</v>
      </c>
      <c r="F1" s="7" t="s">
        <v>262</v>
      </c>
      <c r="H1" s="18" t="s">
        <v>257</v>
      </c>
    </row>
    <row r="2" spans="1:9" ht="10.5">
      <c r="A2" t="str">
        <f>Tabellen!A125</f>
        <v>Afhankelijkheid/ onbekwaamheid</v>
      </c>
      <c r="B2" s="10">
        <f>Tabellen!D142</f>
        <v>0</v>
      </c>
      <c r="C2" s="8">
        <f>Tabellen!D142/Tabellen!B142</f>
        <v>0</v>
      </c>
      <c r="D2" s="9">
        <f>Tabellen!C142</f>
        <v>0</v>
      </c>
      <c r="F2" s="30">
        <v>5</v>
      </c>
      <c r="H2" s="19" t="s">
        <v>258</v>
      </c>
      <c r="I2">
        <f>Tabellen!B142+Tabellen!B108+Tabellen!B74+Tabellen!B122+Tabellen!B38+Tabellen!B94+Tabellen!B16+Tabellen!B59+Tabellen!B285+Tabellen!B265+Tabellen!B249+Tabellen!B228+Tabellen!B214+Tabellen!B192+Tabellen!B177+Tabellen!B161</f>
        <v>205</v>
      </c>
    </row>
    <row r="3" spans="1:8" ht="10.5">
      <c r="A3" t="str">
        <f>Tabellen!A97</f>
        <v>Sociale ongewenstheid</v>
      </c>
      <c r="B3" s="10">
        <f>Tabellen!D108</f>
        <v>0</v>
      </c>
      <c r="C3" s="8">
        <f>Tabellen!D108/Tabellen!B108</f>
        <v>0</v>
      </c>
      <c r="D3" s="9">
        <f>Tabellen!C108</f>
        <v>0</v>
      </c>
      <c r="H3" s="19"/>
    </row>
    <row r="4" spans="1:6" ht="10.5">
      <c r="A4" t="str">
        <f>Tabellen!A111</f>
        <v>Mislukking</v>
      </c>
      <c r="B4" s="10">
        <f>Tabellen!D122</f>
        <v>0</v>
      </c>
      <c r="C4" s="8">
        <f>Tabellen!D122/Tabellen!B122</f>
        <v>0</v>
      </c>
      <c r="D4" s="9">
        <f>Tabellen!C122</f>
        <v>0</v>
      </c>
      <c r="F4" t="str">
        <f>Tabellen!B1</f>
        <v>Young test</v>
      </c>
    </row>
    <row r="5" spans="1:4" ht="10.5">
      <c r="A5" t="str">
        <f>Tabellen!A62</f>
        <v>Sociaal isolement/vervreemding</v>
      </c>
      <c r="B5" s="10">
        <f>Tabellen!D74</f>
        <v>0</v>
      </c>
      <c r="C5" s="8">
        <f>Tabellen!D74/Tabellen!B74</f>
        <v>0</v>
      </c>
      <c r="D5" s="9">
        <f>Tabellen!C74</f>
        <v>0</v>
      </c>
    </row>
    <row r="6" spans="1:4" ht="10.5">
      <c r="A6" t="str">
        <f>Tabellen!A77</f>
        <v>Minderwaardighied/schaamte</v>
      </c>
      <c r="B6" s="10">
        <f>Tabellen!D94</f>
        <v>0</v>
      </c>
      <c r="C6" s="8">
        <f>Tabellen!D94/Tabellen!B94</f>
        <v>0</v>
      </c>
      <c r="D6" s="9">
        <f>Tabellen!C94</f>
        <v>0</v>
      </c>
    </row>
    <row r="7" spans="1:4" ht="10.5">
      <c r="A7" t="str">
        <f>Tabellen!A18</f>
        <v>Verlating/ instabiliteit</v>
      </c>
      <c r="B7" s="10">
        <f>Tabellen!D38</f>
        <v>0</v>
      </c>
      <c r="C7" s="8">
        <f>Tabellen!D38/Tabellen!B38</f>
        <v>0</v>
      </c>
      <c r="D7" s="9">
        <f>Tabellen!C38</f>
        <v>0</v>
      </c>
    </row>
    <row r="8" spans="1:4" ht="10.5">
      <c r="A8" t="str">
        <f>Tabellen!A5</f>
        <v>Emotionele verwaarlozing</v>
      </c>
      <c r="B8" s="10">
        <f>Tabellen!D16</f>
        <v>0</v>
      </c>
      <c r="C8" s="8">
        <f>Tabellen!D16/Tabellen!B16</f>
        <v>0</v>
      </c>
      <c r="D8" s="9">
        <f>Tabellen!C16</f>
        <v>0</v>
      </c>
    </row>
    <row r="9" spans="1:4" ht="10.5">
      <c r="A9" t="str">
        <f>Tabellen!A40</f>
        <v>Wantrouwen/misbruik</v>
      </c>
      <c r="B9" s="10">
        <f>Tabellen!D59</f>
        <v>0</v>
      </c>
      <c r="C9" s="8">
        <f>Tabellen!D59/Tabellen!B59</f>
        <v>0</v>
      </c>
      <c r="D9" s="9">
        <f>Tabellen!C59</f>
        <v>0</v>
      </c>
    </row>
    <row r="10" spans="1:4" ht="10.5">
      <c r="A10" t="str">
        <f>Tabellen!A268</f>
        <v>Gebrek aan zelfbeheersing/zelfdiscipline</v>
      </c>
      <c r="B10" s="10">
        <f>Tabellen!D285</f>
        <v>0</v>
      </c>
      <c r="C10" s="8">
        <f>Tabellen!D285/Tabellen!B285</f>
        <v>0</v>
      </c>
      <c r="D10" s="9">
        <f>Tabellen!C285</f>
        <v>0</v>
      </c>
    </row>
    <row r="11" spans="1:4" ht="10.5">
      <c r="A11" t="str">
        <f>Tabellen!A252</f>
        <v>Zich rechten toe-eigenen</v>
      </c>
      <c r="B11" s="10">
        <f>Tabellen!D265</f>
        <v>0</v>
      </c>
      <c r="C11" s="8">
        <f>Tabellen!D265/Tabellen!B265</f>
        <v>0</v>
      </c>
      <c r="D11" s="9">
        <f>Tabellen!C265</f>
        <v>0</v>
      </c>
    </row>
    <row r="12" spans="1:4" ht="10.5">
      <c r="A12" t="str">
        <f>Tabellen!A231</f>
        <v>Meedogenloze normen/ overmatig kritisch</v>
      </c>
      <c r="B12" s="10">
        <f>Tabellen!D249</f>
        <v>0</v>
      </c>
      <c r="C12" s="8">
        <f>Tabellen!D249/Tabellen!B249</f>
        <v>0</v>
      </c>
      <c r="D12" s="9">
        <f>Tabellen!C249</f>
        <v>0</v>
      </c>
    </row>
    <row r="13" spans="1:4" ht="10.5">
      <c r="A13" t="str">
        <f>Tabellen!A217</f>
        <v>Emotionele geremdheid</v>
      </c>
      <c r="B13" s="10">
        <f>Tabellen!D228</f>
        <v>0</v>
      </c>
      <c r="C13" s="8">
        <f>Tabellen!D228/Tabellen!B228</f>
        <v>0</v>
      </c>
      <c r="D13" s="9">
        <f>Tabellen!C228</f>
        <v>0</v>
      </c>
    </row>
    <row r="14" spans="1:4" ht="10.5">
      <c r="A14" t="str">
        <f>Tabellen!A195</f>
        <v>Zelfopoffering</v>
      </c>
      <c r="B14" s="10">
        <f>Tabellen!D214</f>
        <v>0</v>
      </c>
      <c r="C14" s="8">
        <f>Tabellen!D214/Tabellen!B214</f>
        <v>0</v>
      </c>
      <c r="D14" s="9">
        <f>Tabellen!C214</f>
        <v>0</v>
      </c>
    </row>
    <row r="15" spans="1:4" ht="10.5">
      <c r="A15" t="str">
        <f>Tabellen!A180</f>
        <v>Onderwerping</v>
      </c>
      <c r="B15" s="10">
        <f>Tabellen!D192</f>
        <v>0</v>
      </c>
      <c r="C15" s="8">
        <f>Tabellen!D192/Tabellen!B192</f>
        <v>0</v>
      </c>
      <c r="D15" s="9">
        <f>Tabellen!C192</f>
        <v>0</v>
      </c>
    </row>
    <row r="16" spans="1:4" ht="10.5">
      <c r="A16" t="str">
        <f>Tabellen!A164</f>
        <v>Verstrengeling/ kluwen</v>
      </c>
      <c r="B16" s="10">
        <f>Tabellen!D177</f>
        <v>0</v>
      </c>
      <c r="C16" s="8">
        <f>Tabellen!D177/Tabellen!B177</f>
        <v>0</v>
      </c>
      <c r="D16" s="9">
        <f>Tabellen!C177</f>
        <v>0</v>
      </c>
    </row>
    <row r="17" spans="1:4" ht="10.5">
      <c r="A17" t="str">
        <f>Tabellen!A145</f>
        <v>Kwetsbaarheid voor ziekte en gevaar</v>
      </c>
      <c r="B17" s="10">
        <f>Tabellen!D161</f>
        <v>0</v>
      </c>
      <c r="C17" s="8">
        <f>Tabellen!D161/Tabellen!B161</f>
        <v>0</v>
      </c>
      <c r="D17" s="9">
        <f>Tabellen!C161</f>
        <v>0</v>
      </c>
    </row>
    <row r="18" spans="1:4" ht="20.25" customHeight="1" thickBot="1">
      <c r="A18" s="11" t="s">
        <v>259</v>
      </c>
      <c r="B18" s="11">
        <f>SUM(B2:B17)</f>
        <v>0</v>
      </c>
      <c r="C18" s="12">
        <f>AVERAGE(C2:C17)</f>
        <v>0</v>
      </c>
      <c r="D18" s="13">
        <f>AVERAGE(D2:D17)</f>
        <v>0</v>
      </c>
    </row>
  </sheetData>
  <sheetProtection/>
  <printOptions/>
  <pageMargins left="0.5511811023622047" right="0.5511811023622047" top="0.7874015748031497" bottom="0.7874015748031497" header="0.5118110236220472" footer="0.5118110236220472"/>
  <pageSetup fitToHeight="3" horizontalDpi="360" verticalDpi="360" orientation="landscape" paperSize="9" scale="90"/>
  <headerFooter alignWithMargins="0">
    <oddHeader>&amp;C&amp;A</oddHeader>
    <oddFooter>&amp;CPage &amp;P</oddFooter>
  </headerFooter>
  <rowBreaks count="1" manualBreakCount="1">
    <brk id="21" max="255" man="1"/>
  </rowBreaks>
  <drawing r:id="rId1"/>
</worksheet>
</file>

<file path=xl/worksheets/sheet6.xml><?xml version="1.0" encoding="utf-8"?>
<worksheet xmlns="http://schemas.openxmlformats.org/spreadsheetml/2006/main" xmlns:r="http://schemas.openxmlformats.org/officeDocument/2006/relationships">
  <dimension ref="A2:E9"/>
  <sheetViews>
    <sheetView zoomScale="150" zoomScaleNormal="150" zoomScalePageLayoutView="0" workbookViewId="0" topLeftCell="A1">
      <selection activeCell="C3" sqref="C3"/>
    </sheetView>
  </sheetViews>
  <sheetFormatPr defaultColWidth="9.00390625" defaultRowHeight="12"/>
  <cols>
    <col min="1" max="1" width="12.421875" style="0" customWidth="1"/>
    <col min="2" max="2" width="9.00390625" style="0" customWidth="1"/>
    <col min="3" max="3" width="11.8515625" style="0" customWidth="1"/>
  </cols>
  <sheetData>
    <row r="2" spans="1:3" ht="10.5">
      <c r="A2" s="20" t="s">
        <v>252</v>
      </c>
      <c r="B2" s="20" t="s">
        <v>260</v>
      </c>
      <c r="C2" s="20" t="s">
        <v>261</v>
      </c>
    </row>
    <row r="3" spans="1:5" ht="10.5">
      <c r="A3" s="10">
        <v>1</v>
      </c>
      <c r="B3" s="10">
        <f>COUNTIF('Ruwe scores'!$B$2:$B$206,Histogram!A3)</f>
        <v>0</v>
      </c>
      <c r="C3" s="8" t="e">
        <f aca="true" t="shared" si="0" ref="C3:C9">B3/$B$9</f>
        <v>#DIV/0!</v>
      </c>
      <c r="E3" t="s">
        <v>199</v>
      </c>
    </row>
    <row r="4" spans="1:5" ht="10.5">
      <c r="A4" s="10">
        <v>2</v>
      </c>
      <c r="B4" s="10">
        <f>COUNTIF('Ruwe scores'!$B$2:$B$206,Histogram!A4)</f>
        <v>0</v>
      </c>
      <c r="C4" s="8" t="e">
        <f t="shared" si="0"/>
        <v>#DIV/0!</v>
      </c>
      <c r="E4" t="s">
        <v>221</v>
      </c>
    </row>
    <row r="5" spans="1:3" ht="10.5">
      <c r="A5" s="10">
        <v>3</v>
      </c>
      <c r="B5" s="10">
        <f>COUNTIF('Ruwe scores'!$B$2:$B$206,Histogram!A5)</f>
        <v>0</v>
      </c>
      <c r="C5" s="8" t="e">
        <f t="shared" si="0"/>
        <v>#DIV/0!</v>
      </c>
    </row>
    <row r="6" spans="1:3" ht="10.5">
      <c r="A6" s="10">
        <v>4</v>
      </c>
      <c r="B6" s="10">
        <f>COUNTIF('Ruwe scores'!$B$2:$B$206,Histogram!A6)</f>
        <v>0</v>
      </c>
      <c r="C6" s="8" t="e">
        <f t="shared" si="0"/>
        <v>#DIV/0!</v>
      </c>
    </row>
    <row r="7" spans="1:3" ht="10.5">
      <c r="A7" s="10">
        <v>5</v>
      </c>
      <c r="B7" s="10">
        <f>COUNTIF('Ruwe scores'!$B$2:$B$206,Histogram!A7)</f>
        <v>0</v>
      </c>
      <c r="C7" s="8" t="e">
        <f t="shared" si="0"/>
        <v>#DIV/0!</v>
      </c>
    </row>
    <row r="8" spans="1:3" ht="10.5">
      <c r="A8" s="10">
        <v>6</v>
      </c>
      <c r="B8" s="10">
        <f>COUNTIF('Ruwe scores'!$B$2:$B$206,Histogram!A8)</f>
        <v>0</v>
      </c>
      <c r="C8" s="8" t="e">
        <f t="shared" si="0"/>
        <v>#DIV/0!</v>
      </c>
    </row>
    <row r="9" spans="1:3" ht="12" thickBot="1">
      <c r="A9" s="21" t="s">
        <v>259</v>
      </c>
      <c r="B9" s="21">
        <f>SUM(B3:B8)</f>
        <v>0</v>
      </c>
      <c r="C9" s="22" t="e">
        <f t="shared" si="0"/>
        <v>#DIV/0!</v>
      </c>
    </row>
  </sheetData>
  <sheetProtection/>
  <printOptions/>
  <pageMargins left="0.7480314960629921" right="0.7480314960629921" top="0.984251968503937" bottom="0.984251968503937" header="0.5118110236220472" footer="0.5118110236220472"/>
  <pageSetup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dc:creator>
  <cp:keywords/>
  <dc:description/>
  <cp:lastModifiedBy>Rosi Reubsaet</cp:lastModifiedBy>
  <cp:lastPrinted>2009-07-03T08:08:16Z</cp:lastPrinted>
  <dcterms:created xsi:type="dcterms:W3CDTF">1998-11-18T16:57:02Z</dcterms:created>
  <dcterms:modified xsi:type="dcterms:W3CDTF">2013-01-21T19:42:10Z</dcterms:modified>
  <cp:category/>
  <cp:version/>
  <cp:contentType/>
  <cp:contentStatus/>
</cp:coreProperties>
</file>